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licies" sheetId="1" state="visible" r:id="rId3"/>
    <sheet name="UW Model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<sst xmlns="http://schemas.openxmlformats.org/spreadsheetml/2006/main" count="632" uniqueCount="150">
  <si>
    <t xml:space="preserve">PolicyID</t>
  </si>
  <si>
    <t xml:space="preserve">InceptionDate</t>
  </si>
  <si>
    <t xml:space="preserve">BusinessLine</t>
  </si>
  <si>
    <t xml:space="preserve">Channel</t>
  </si>
  <si>
    <t xml:space="preserve">ClientType</t>
  </si>
  <si>
    <t xml:space="preserve">State</t>
  </si>
  <si>
    <t xml:space="preserve">SumInsured</t>
  </si>
  <si>
    <t xml:space="preserve">GrossPremium</t>
  </si>
  <si>
    <t xml:space="preserve">ClaimsPaid</t>
  </si>
  <si>
    <t xml:space="preserve">Status</t>
  </si>
  <si>
    <t xml:space="preserve">2025-07-03</t>
  </si>
  <si>
    <t xml:space="preserve">Motor</t>
  </si>
  <si>
    <t xml:space="preserve">Direct</t>
  </si>
  <si>
    <t xml:space="preserve">Retail</t>
  </si>
  <si>
    <t xml:space="preserve">FCT Abuja</t>
  </si>
  <si>
    <t xml:space="preserve">Active</t>
  </si>
  <si>
    <t xml:space="preserve">2025-07-04</t>
  </si>
  <si>
    <t xml:space="preserve">Agent</t>
  </si>
  <si>
    <t xml:space="preserve">Lagos</t>
  </si>
  <si>
    <t xml:space="preserve">Claimed</t>
  </si>
  <si>
    <t xml:space="preserve">2025-07-05</t>
  </si>
  <si>
    <t xml:space="preserve">Marine &amp; Aviation</t>
  </si>
  <si>
    <t xml:space="preserve">Broker</t>
  </si>
  <si>
    <t xml:space="preserve">Corporate</t>
  </si>
  <si>
    <t xml:space="preserve">Rivers</t>
  </si>
  <si>
    <t xml:space="preserve">2025-07-06</t>
  </si>
  <si>
    <t xml:space="preserve">Ogun</t>
  </si>
  <si>
    <t xml:space="preserve">Lapsed</t>
  </si>
  <si>
    <t xml:space="preserve">2025-07-09</t>
  </si>
  <si>
    <t xml:space="preserve">Oyo</t>
  </si>
  <si>
    <t xml:space="preserve">2025-07-10</t>
  </si>
  <si>
    <t xml:space="preserve">Enugu</t>
  </si>
  <si>
    <t xml:space="preserve">2025-07-11</t>
  </si>
  <si>
    <t xml:space="preserve">Bancassurance</t>
  </si>
  <si>
    <t xml:space="preserve">Delta</t>
  </si>
  <si>
    <t xml:space="preserve">2025-07-12</t>
  </si>
  <si>
    <t xml:space="preserve">General Accident</t>
  </si>
  <si>
    <t xml:space="preserve">SME</t>
  </si>
  <si>
    <t xml:space="preserve">2025-07-15</t>
  </si>
  <si>
    <t xml:space="preserve">Engineering</t>
  </si>
  <si>
    <t xml:space="preserve">Kano</t>
  </si>
  <si>
    <t xml:space="preserve">2025-07-17</t>
  </si>
  <si>
    <t xml:space="preserve">2025-07-19</t>
  </si>
  <si>
    <t xml:space="preserve">2025-07-21</t>
  </si>
  <si>
    <t xml:space="preserve">2025-07-24</t>
  </si>
  <si>
    <t xml:space="preserve">2025-07-28</t>
  </si>
  <si>
    <t xml:space="preserve">Oil &amp; Gas</t>
  </si>
  <si>
    <t xml:space="preserve">2025-08-01</t>
  </si>
  <si>
    <t xml:space="preserve">Fire</t>
  </si>
  <si>
    <t xml:space="preserve">2025-08-03</t>
  </si>
  <si>
    <t xml:space="preserve">2025-08-07</t>
  </si>
  <si>
    <t xml:space="preserve">2025-08-08</t>
  </si>
  <si>
    <t xml:space="preserve">2025-08-11</t>
  </si>
  <si>
    <t xml:space="preserve">2025-08-13</t>
  </si>
  <si>
    <t xml:space="preserve">2025-08-16</t>
  </si>
  <si>
    <t xml:space="preserve">2025-08-17</t>
  </si>
  <si>
    <t xml:space="preserve">2025-08-18</t>
  </si>
  <si>
    <t xml:space="preserve">2025-08-21</t>
  </si>
  <si>
    <t xml:space="preserve">2025-08-25</t>
  </si>
  <si>
    <t xml:space="preserve">2025-08-27</t>
  </si>
  <si>
    <t xml:space="preserve">2025-08-29</t>
  </si>
  <si>
    <t xml:space="preserve">2025-09-01</t>
  </si>
  <si>
    <t xml:space="preserve">2025-09-05</t>
  </si>
  <si>
    <t xml:space="preserve">2025-09-08</t>
  </si>
  <si>
    <t xml:space="preserve">2025-09-09</t>
  </si>
  <si>
    <t xml:space="preserve">2025-09-11</t>
  </si>
  <si>
    <t xml:space="preserve">2025-09-13</t>
  </si>
  <si>
    <t xml:space="preserve">2025-09-16</t>
  </si>
  <si>
    <t xml:space="preserve">2025-09-20</t>
  </si>
  <si>
    <t xml:space="preserve">2025-09-24</t>
  </si>
  <si>
    <t xml:space="preserve">2025-09-28</t>
  </si>
  <si>
    <t xml:space="preserve">2025-09-29</t>
  </si>
  <si>
    <t xml:space="preserve">2025-10-03</t>
  </si>
  <si>
    <t xml:space="preserve">2025-10-06</t>
  </si>
  <si>
    <t xml:space="preserve">2025-10-10</t>
  </si>
  <si>
    <t xml:space="preserve">Bonds</t>
  </si>
  <si>
    <t xml:space="preserve">2025-10-11</t>
  </si>
  <si>
    <t xml:space="preserve">2025-10-12</t>
  </si>
  <si>
    <t xml:space="preserve">2025-10-13</t>
  </si>
  <si>
    <t xml:space="preserve">2025-10-15</t>
  </si>
  <si>
    <t xml:space="preserve">2025-10-16</t>
  </si>
  <si>
    <t xml:space="preserve">2025-10-18</t>
  </si>
  <si>
    <t xml:space="preserve">2025-10-21</t>
  </si>
  <si>
    <t xml:space="preserve">2025-10-23</t>
  </si>
  <si>
    <t xml:space="preserve">2025-10-26</t>
  </si>
  <si>
    <t xml:space="preserve">2025-10-30</t>
  </si>
  <si>
    <t xml:space="preserve">2025-11-03</t>
  </si>
  <si>
    <t xml:space="preserve">2025-11-05</t>
  </si>
  <si>
    <t xml:space="preserve">2025-11-07</t>
  </si>
  <si>
    <t xml:space="preserve">2025-11-11</t>
  </si>
  <si>
    <t xml:space="preserve">2025-11-15</t>
  </si>
  <si>
    <t xml:space="preserve">2025-11-18</t>
  </si>
  <si>
    <t xml:space="preserve">2025-11-21</t>
  </si>
  <si>
    <t xml:space="preserve">2025-11-22</t>
  </si>
  <si>
    <t xml:space="preserve">2025-11-24</t>
  </si>
  <si>
    <t xml:space="preserve">2025-11-28</t>
  </si>
  <si>
    <t xml:space="preserve">2025-11-30</t>
  </si>
  <si>
    <t xml:space="preserve">2025-12-01</t>
  </si>
  <si>
    <t xml:space="preserve">2025-12-04</t>
  </si>
  <si>
    <t xml:space="preserve">2025-12-08</t>
  </si>
  <si>
    <t xml:space="preserve">2025-12-10</t>
  </si>
  <si>
    <t xml:space="preserve">2025-12-12</t>
  </si>
  <si>
    <t xml:space="preserve">2025-12-15</t>
  </si>
  <si>
    <t xml:space="preserve">2025-12-17</t>
  </si>
  <si>
    <t xml:space="preserve">2025-12-20</t>
  </si>
  <si>
    <t xml:space="preserve">2025-12-24</t>
  </si>
  <si>
    <t xml:space="preserve">2025-12-26</t>
  </si>
  <si>
    <t xml:space="preserve">2025-12-30</t>
  </si>
  <si>
    <t xml:space="preserve">2026-01-03</t>
  </si>
  <si>
    <t xml:space="preserve">2026-01-05</t>
  </si>
  <si>
    <t xml:space="preserve">2026-01-06</t>
  </si>
  <si>
    <t xml:space="preserve">2026-01-10</t>
  </si>
  <si>
    <t xml:space="preserve">2026-01-11</t>
  </si>
  <si>
    <t xml:space="preserve">2026-01-12</t>
  </si>
  <si>
    <t xml:space="preserve">2026-01-15</t>
  </si>
  <si>
    <t xml:space="preserve">2026-01-17</t>
  </si>
  <si>
    <t xml:space="preserve">2026-01-19</t>
  </si>
  <si>
    <t xml:space="preserve">2026-01-23</t>
  </si>
  <si>
    <t xml:space="preserve">2026-01-25</t>
  </si>
  <si>
    <t xml:space="preserve">2026-01-28</t>
  </si>
  <si>
    <t xml:space="preserve">2026-01-30</t>
  </si>
  <si>
    <t xml:space="preserve">2026-02-02</t>
  </si>
  <si>
    <t xml:space="preserve">2026-02-06</t>
  </si>
  <si>
    <t xml:space="preserve">2026-02-10</t>
  </si>
  <si>
    <t xml:space="preserve">2026-02-13</t>
  </si>
  <si>
    <t xml:space="preserve">2026-02-14</t>
  </si>
  <si>
    <t xml:space="preserve">2026-02-16</t>
  </si>
  <si>
    <t xml:space="preserve">2026-02-20</t>
  </si>
  <si>
    <t xml:space="preserve">2026-02-21</t>
  </si>
  <si>
    <t xml:space="preserve">2026-02-23</t>
  </si>
  <si>
    <t xml:space="preserve">2026-02-24</t>
  </si>
  <si>
    <t xml:space="preserve">2026-02-26</t>
  </si>
  <si>
    <t xml:space="preserve">2026-02-28</t>
  </si>
  <si>
    <t xml:space="preserve">2026-03-03</t>
  </si>
  <si>
    <t xml:space="preserve">2026-03-07</t>
  </si>
  <si>
    <t xml:space="preserve">Linkage Assurance Plc — Underwriting Performance Model (2025/2026)</t>
  </si>
  <si>
    <t xml:space="preserve">Figures in Naira. Blue = input/assumption. Yellow = key assumption to adjust. Black = formula.</t>
  </si>
  <si>
    <t xml:space="preserve">Management Expense Ratio (applied to GPW)</t>
  </si>
  <si>
    <t xml:space="preserve">Business Line</t>
  </si>
  <si>
    <t xml:space="preserve">Gross Premium Written</t>
  </si>
  <si>
    <t xml:space="preserve">Claims Incurred</t>
  </si>
  <si>
    <t xml:space="preserve">Loss Ratio</t>
  </si>
  <si>
    <t xml:space="preserve">Commission Rate</t>
  </si>
  <si>
    <t xml:space="preserve">Commission</t>
  </si>
  <si>
    <t xml:space="preserve">Mgmt Expense</t>
  </si>
  <si>
    <t xml:space="preserve">Total Expenses</t>
  </si>
  <si>
    <t xml:space="preserve">Expense Ratio</t>
  </si>
  <si>
    <t xml:space="preserve">Combined Ratio</t>
  </si>
  <si>
    <t xml:space="preserve">Underwriting Result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</si>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</sst>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₦#,##0"/>
    <numFmt numFmtId="166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1F4E79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FBFBF"/>
      </bottom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F4E7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Policies" displayName="Policies" ref="A1:J101" headerRowCount="1" totalsRowCount="0" totalsRowShown="0">
  <autoFilter ref="A1:J101"/>
  <tableColumns count="10">
    <tableColumn id="1" name="PolicyID"/>
    <tableColumn id="2" name="InceptionDate"/>
    <tableColumn id="3" name="BusinessLine"/>
    <tableColumn id="4" name="Channel"/>
    <tableColumn id="5" name="ClientType"/>
    <tableColumn id="6" name="State"/>
    <tableColumn id="7" name="SumInsured"/>
    <tableColumn id="8" name="GrossPremium"/>
    <tableColumn id="9" name="ClaimsPaid"/>
    <tableColumn id="10" name="Statu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4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6" min="5" style="0" width="11"/>
    <col collapsed="false" customWidth="true" hidden="false" outlineLevel="0" max="7" min="7" style="0" width="16"/>
    <col collapsed="false" customWidth="true" hidden="false" outlineLevel="0" max="9" min="8" style="0" width="15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5" hidden="false" customHeight="false" outlineLevel="0" collapsed="false">
      <c r="A2" s="2" t="n">
        <v>70001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n">
        <v>1185000</v>
      </c>
      <c r="H2" s="3" t="n">
        <v>396000</v>
      </c>
      <c r="I2" s="3" t="n">
        <v>0</v>
      </c>
      <c r="J2" s="2" t="s">
        <v>15</v>
      </c>
    </row>
    <row r="3" customFormat="false" ht="15" hidden="false" customHeight="false" outlineLevel="0" collapsed="false">
      <c r="A3" s="2" t="n">
        <v>70002</v>
      </c>
      <c r="B3" s="2" t="s">
        <v>16</v>
      </c>
      <c r="C3" s="2" t="s">
        <v>11</v>
      </c>
      <c r="D3" s="2" t="s">
        <v>17</v>
      </c>
      <c r="E3" s="2" t="s">
        <v>13</v>
      </c>
      <c r="F3" s="2" t="s">
        <v>18</v>
      </c>
      <c r="G3" s="3" t="n">
        <v>2994000</v>
      </c>
      <c r="H3" s="3" t="n">
        <v>989000</v>
      </c>
      <c r="I3" s="3" t="n">
        <v>256000</v>
      </c>
      <c r="J3" s="2" t="s">
        <v>19</v>
      </c>
    </row>
    <row r="4" customFormat="false" ht="15" hidden="false" customHeight="false" outlineLevel="0" collapsed="false">
      <c r="A4" s="2" t="n">
        <v>70003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3" t="n">
        <v>72747000</v>
      </c>
      <c r="H4" s="3" t="n">
        <v>3528000</v>
      </c>
      <c r="I4" s="3" t="n">
        <v>0</v>
      </c>
      <c r="J4" s="2" t="s">
        <v>15</v>
      </c>
    </row>
    <row r="5" customFormat="false" ht="15" hidden="false" customHeight="false" outlineLevel="0" collapsed="false">
      <c r="A5" s="2" t="n">
        <v>70004</v>
      </c>
      <c r="B5" s="2" t="s">
        <v>25</v>
      </c>
      <c r="C5" s="2" t="s">
        <v>21</v>
      </c>
      <c r="D5" s="2" t="s">
        <v>22</v>
      </c>
      <c r="E5" s="2" t="s">
        <v>23</v>
      </c>
      <c r="F5" s="2" t="s">
        <v>26</v>
      </c>
      <c r="G5" s="3" t="n">
        <v>147988000</v>
      </c>
      <c r="H5" s="3" t="n">
        <v>4900000</v>
      </c>
      <c r="I5" s="3" t="n">
        <v>0</v>
      </c>
      <c r="J5" s="2" t="s">
        <v>27</v>
      </c>
    </row>
    <row r="6" customFormat="false" ht="15" hidden="false" customHeight="false" outlineLevel="0" collapsed="false">
      <c r="A6" s="2" t="n">
        <v>70005</v>
      </c>
      <c r="B6" s="2" t="s">
        <v>28</v>
      </c>
      <c r="C6" s="2" t="s">
        <v>21</v>
      </c>
      <c r="D6" s="2" t="s">
        <v>22</v>
      </c>
      <c r="E6" s="2" t="s">
        <v>23</v>
      </c>
      <c r="F6" s="2" t="s">
        <v>29</v>
      </c>
      <c r="G6" s="3" t="n">
        <v>121744000</v>
      </c>
      <c r="H6" s="3" t="n">
        <v>5393000</v>
      </c>
      <c r="I6" s="3" t="n">
        <v>3619000</v>
      </c>
      <c r="J6" s="2" t="s">
        <v>19</v>
      </c>
    </row>
    <row r="7" customFormat="false" ht="15" hidden="false" customHeight="false" outlineLevel="0" collapsed="false">
      <c r="A7" s="2" t="n">
        <v>70006</v>
      </c>
      <c r="B7" s="2" t="s">
        <v>30</v>
      </c>
      <c r="C7" s="2" t="s">
        <v>11</v>
      </c>
      <c r="D7" s="2" t="s">
        <v>17</v>
      </c>
      <c r="E7" s="2" t="s">
        <v>13</v>
      </c>
      <c r="F7" s="2" t="s">
        <v>31</v>
      </c>
      <c r="G7" s="3" t="n">
        <v>1576000</v>
      </c>
      <c r="H7" s="3" t="n">
        <v>457000</v>
      </c>
      <c r="I7" s="3" t="n">
        <v>406000</v>
      </c>
      <c r="J7" s="2" t="s">
        <v>19</v>
      </c>
    </row>
    <row r="8" customFormat="false" ht="15" hidden="false" customHeight="false" outlineLevel="0" collapsed="false">
      <c r="A8" s="2" t="n">
        <v>70007</v>
      </c>
      <c r="B8" s="2" t="s">
        <v>32</v>
      </c>
      <c r="C8" s="2" t="s">
        <v>11</v>
      </c>
      <c r="D8" s="2" t="s">
        <v>33</v>
      </c>
      <c r="E8" s="2" t="s">
        <v>13</v>
      </c>
      <c r="F8" s="2" t="s">
        <v>34</v>
      </c>
      <c r="G8" s="3" t="n">
        <v>2534000</v>
      </c>
      <c r="H8" s="3" t="n">
        <v>957000</v>
      </c>
      <c r="I8" s="3" t="n">
        <v>0</v>
      </c>
      <c r="J8" s="2" t="s">
        <v>27</v>
      </c>
    </row>
    <row r="9" customFormat="false" ht="15" hidden="false" customHeight="false" outlineLevel="0" collapsed="false">
      <c r="A9" s="2" t="n">
        <v>70008</v>
      </c>
      <c r="B9" s="2" t="s">
        <v>35</v>
      </c>
      <c r="C9" s="2" t="s">
        <v>36</v>
      </c>
      <c r="D9" s="2" t="s">
        <v>22</v>
      </c>
      <c r="E9" s="2" t="s">
        <v>37</v>
      </c>
      <c r="F9" s="2" t="s">
        <v>29</v>
      </c>
      <c r="G9" s="3" t="n">
        <v>35879000</v>
      </c>
      <c r="H9" s="3" t="n">
        <v>2503000</v>
      </c>
      <c r="I9" s="3" t="n">
        <v>1411000</v>
      </c>
      <c r="J9" s="2" t="s">
        <v>19</v>
      </c>
    </row>
    <row r="10" customFormat="false" ht="15" hidden="false" customHeight="false" outlineLevel="0" collapsed="false">
      <c r="A10" s="2" t="n">
        <v>70009</v>
      </c>
      <c r="B10" s="2" t="s">
        <v>38</v>
      </c>
      <c r="C10" s="2" t="s">
        <v>39</v>
      </c>
      <c r="D10" s="2" t="s">
        <v>22</v>
      </c>
      <c r="E10" s="2" t="s">
        <v>23</v>
      </c>
      <c r="F10" s="2" t="s">
        <v>40</v>
      </c>
      <c r="G10" s="3" t="n">
        <v>88276000</v>
      </c>
      <c r="H10" s="3" t="n">
        <v>4729000</v>
      </c>
      <c r="I10" s="3" t="n">
        <v>3553000</v>
      </c>
      <c r="J10" s="2" t="s">
        <v>19</v>
      </c>
    </row>
    <row r="11" customFormat="false" ht="15" hidden="false" customHeight="false" outlineLevel="0" collapsed="false">
      <c r="A11" s="2" t="n">
        <v>70010</v>
      </c>
      <c r="B11" s="2" t="s">
        <v>41</v>
      </c>
      <c r="C11" s="2" t="s">
        <v>36</v>
      </c>
      <c r="D11" s="2" t="s">
        <v>22</v>
      </c>
      <c r="E11" s="2" t="s">
        <v>37</v>
      </c>
      <c r="F11" s="2" t="s">
        <v>14</v>
      </c>
      <c r="G11" s="3" t="n">
        <v>33936000</v>
      </c>
      <c r="H11" s="3" t="n">
        <v>2905000</v>
      </c>
      <c r="I11" s="3" t="n">
        <v>798000</v>
      </c>
      <c r="J11" s="2" t="s">
        <v>19</v>
      </c>
    </row>
    <row r="12" customFormat="false" ht="15" hidden="false" customHeight="false" outlineLevel="0" collapsed="false">
      <c r="A12" s="2" t="n">
        <v>70011</v>
      </c>
      <c r="B12" s="2" t="s">
        <v>42</v>
      </c>
      <c r="C12" s="2" t="s">
        <v>36</v>
      </c>
      <c r="D12" s="2" t="s">
        <v>22</v>
      </c>
      <c r="E12" s="2" t="s">
        <v>37</v>
      </c>
      <c r="F12" s="2" t="s">
        <v>31</v>
      </c>
      <c r="G12" s="3" t="n">
        <v>21132000</v>
      </c>
      <c r="H12" s="3" t="n">
        <v>1769000</v>
      </c>
      <c r="I12" s="3" t="n">
        <v>0</v>
      </c>
      <c r="J12" s="2" t="s">
        <v>15</v>
      </c>
    </row>
    <row r="13" customFormat="false" ht="15" hidden="false" customHeight="false" outlineLevel="0" collapsed="false">
      <c r="A13" s="2" t="n">
        <v>70012</v>
      </c>
      <c r="B13" s="2" t="s">
        <v>43</v>
      </c>
      <c r="C13" s="2" t="s">
        <v>36</v>
      </c>
      <c r="D13" s="2" t="s">
        <v>33</v>
      </c>
      <c r="E13" s="2" t="s">
        <v>37</v>
      </c>
      <c r="F13" s="2" t="s">
        <v>34</v>
      </c>
      <c r="G13" s="3" t="n">
        <v>27139000</v>
      </c>
      <c r="H13" s="3" t="n">
        <v>2408000</v>
      </c>
      <c r="I13" s="3" t="n">
        <v>532000</v>
      </c>
      <c r="J13" s="2" t="s">
        <v>19</v>
      </c>
    </row>
    <row r="14" customFormat="false" ht="15" hidden="false" customHeight="false" outlineLevel="0" collapsed="false">
      <c r="A14" s="2" t="n">
        <v>70013</v>
      </c>
      <c r="B14" s="2" t="s">
        <v>44</v>
      </c>
      <c r="C14" s="2" t="s">
        <v>11</v>
      </c>
      <c r="D14" s="2" t="s">
        <v>22</v>
      </c>
      <c r="E14" s="2" t="s">
        <v>23</v>
      </c>
      <c r="F14" s="2" t="s">
        <v>18</v>
      </c>
      <c r="G14" s="3" t="n">
        <v>1376000</v>
      </c>
      <c r="H14" s="3" t="n">
        <v>569000</v>
      </c>
      <c r="I14" s="3" t="n">
        <v>0</v>
      </c>
      <c r="J14" s="2" t="s">
        <v>27</v>
      </c>
    </row>
    <row r="15" customFormat="false" ht="15" hidden="false" customHeight="false" outlineLevel="0" collapsed="false">
      <c r="A15" s="2" t="n">
        <v>70014</v>
      </c>
      <c r="B15" s="2" t="s">
        <v>45</v>
      </c>
      <c r="C15" s="2" t="s">
        <v>46</v>
      </c>
      <c r="D15" s="2" t="s">
        <v>12</v>
      </c>
      <c r="E15" s="2" t="s">
        <v>23</v>
      </c>
      <c r="F15" s="2" t="s">
        <v>18</v>
      </c>
      <c r="G15" s="3" t="n">
        <v>505169000</v>
      </c>
      <c r="H15" s="3" t="n">
        <v>26382000</v>
      </c>
      <c r="I15" s="3" t="n">
        <v>14715000</v>
      </c>
      <c r="J15" s="2" t="s">
        <v>15</v>
      </c>
    </row>
    <row r="16" customFormat="false" ht="15" hidden="false" customHeight="false" outlineLevel="0" collapsed="false">
      <c r="A16" s="2" t="n">
        <v>70015</v>
      </c>
      <c r="B16" s="2" t="s">
        <v>47</v>
      </c>
      <c r="C16" s="2" t="s">
        <v>48</v>
      </c>
      <c r="D16" s="2" t="s">
        <v>22</v>
      </c>
      <c r="E16" s="2" t="s">
        <v>23</v>
      </c>
      <c r="F16" s="2" t="s">
        <v>26</v>
      </c>
      <c r="G16" s="3" t="n">
        <v>58874000</v>
      </c>
      <c r="H16" s="3" t="n">
        <v>3456000</v>
      </c>
      <c r="I16" s="3" t="n">
        <v>0</v>
      </c>
      <c r="J16" s="2" t="s">
        <v>15</v>
      </c>
    </row>
    <row r="17" customFormat="false" ht="15" hidden="false" customHeight="false" outlineLevel="0" collapsed="false">
      <c r="A17" s="2" t="n">
        <v>70016</v>
      </c>
      <c r="B17" s="2" t="s">
        <v>49</v>
      </c>
      <c r="C17" s="2" t="s">
        <v>11</v>
      </c>
      <c r="D17" s="2" t="s">
        <v>17</v>
      </c>
      <c r="E17" s="2" t="s">
        <v>13</v>
      </c>
      <c r="F17" s="2" t="s">
        <v>14</v>
      </c>
      <c r="G17" s="3" t="n">
        <v>2618000</v>
      </c>
      <c r="H17" s="3" t="n">
        <v>793000</v>
      </c>
      <c r="I17" s="3" t="n">
        <v>609000</v>
      </c>
      <c r="J17" s="2" t="s">
        <v>19</v>
      </c>
    </row>
    <row r="18" customFormat="false" ht="15" hidden="false" customHeight="false" outlineLevel="0" collapsed="false">
      <c r="A18" s="2" t="n">
        <v>70017</v>
      </c>
      <c r="B18" s="2" t="s">
        <v>50</v>
      </c>
      <c r="C18" s="2" t="s">
        <v>46</v>
      </c>
      <c r="D18" s="2" t="s">
        <v>17</v>
      </c>
      <c r="E18" s="2" t="s">
        <v>23</v>
      </c>
      <c r="F18" s="2" t="s">
        <v>31</v>
      </c>
      <c r="G18" s="3" t="n">
        <v>250852000</v>
      </c>
      <c r="H18" s="3" t="n">
        <v>14969000</v>
      </c>
      <c r="I18" s="3" t="n">
        <v>0</v>
      </c>
      <c r="J18" s="2" t="s">
        <v>15</v>
      </c>
    </row>
    <row r="19" customFormat="false" ht="15" hidden="false" customHeight="false" outlineLevel="0" collapsed="false">
      <c r="A19" s="2" t="n">
        <v>70018</v>
      </c>
      <c r="B19" s="2" t="s">
        <v>51</v>
      </c>
      <c r="C19" s="2" t="s">
        <v>21</v>
      </c>
      <c r="D19" s="2" t="s">
        <v>17</v>
      </c>
      <c r="E19" s="2" t="s">
        <v>23</v>
      </c>
      <c r="F19" s="2" t="s">
        <v>40</v>
      </c>
      <c r="G19" s="3" t="n">
        <v>59343000</v>
      </c>
      <c r="H19" s="3" t="n">
        <v>2816000</v>
      </c>
      <c r="I19" s="3" t="n">
        <v>1473000</v>
      </c>
      <c r="J19" s="2" t="s">
        <v>15</v>
      </c>
    </row>
    <row r="20" customFormat="false" ht="15" hidden="false" customHeight="false" outlineLevel="0" collapsed="false">
      <c r="A20" s="2" t="n">
        <v>70019</v>
      </c>
      <c r="B20" s="2" t="s">
        <v>52</v>
      </c>
      <c r="C20" s="2" t="s">
        <v>11</v>
      </c>
      <c r="D20" s="2" t="s">
        <v>12</v>
      </c>
      <c r="E20" s="2" t="s">
        <v>23</v>
      </c>
      <c r="F20" s="2" t="s">
        <v>40</v>
      </c>
      <c r="G20" s="3" t="n">
        <v>3496000</v>
      </c>
      <c r="H20" s="3" t="n">
        <v>1188000</v>
      </c>
      <c r="I20" s="3" t="n">
        <v>1221000</v>
      </c>
      <c r="J20" s="2" t="s">
        <v>15</v>
      </c>
    </row>
    <row r="21" customFormat="false" ht="15" hidden="false" customHeight="false" outlineLevel="0" collapsed="false">
      <c r="A21" s="2" t="n">
        <v>70020</v>
      </c>
      <c r="B21" s="2" t="s">
        <v>53</v>
      </c>
      <c r="C21" s="2" t="s">
        <v>21</v>
      </c>
      <c r="D21" s="2" t="s">
        <v>22</v>
      </c>
      <c r="E21" s="2" t="s">
        <v>23</v>
      </c>
      <c r="F21" s="2" t="s">
        <v>29</v>
      </c>
      <c r="G21" s="3" t="n">
        <v>39138000</v>
      </c>
      <c r="H21" s="3" t="n">
        <v>1601000</v>
      </c>
      <c r="I21" s="3" t="n">
        <v>756000</v>
      </c>
      <c r="J21" s="2" t="s">
        <v>19</v>
      </c>
    </row>
    <row r="22" customFormat="false" ht="15" hidden="false" customHeight="false" outlineLevel="0" collapsed="false">
      <c r="A22" s="2" t="n">
        <v>70021</v>
      </c>
      <c r="B22" s="2" t="s">
        <v>54</v>
      </c>
      <c r="C22" s="2" t="s">
        <v>36</v>
      </c>
      <c r="D22" s="2" t="s">
        <v>22</v>
      </c>
      <c r="E22" s="2" t="s">
        <v>37</v>
      </c>
      <c r="F22" s="2" t="s">
        <v>18</v>
      </c>
      <c r="G22" s="3" t="n">
        <v>11350000</v>
      </c>
      <c r="H22" s="3" t="n">
        <v>1051000</v>
      </c>
      <c r="I22" s="3" t="n">
        <v>769000</v>
      </c>
      <c r="J22" s="2" t="s">
        <v>19</v>
      </c>
    </row>
    <row r="23" customFormat="false" ht="15" hidden="false" customHeight="false" outlineLevel="0" collapsed="false">
      <c r="A23" s="2" t="n">
        <v>70022</v>
      </c>
      <c r="B23" s="2" t="s">
        <v>55</v>
      </c>
      <c r="C23" s="2" t="s">
        <v>11</v>
      </c>
      <c r="D23" s="2" t="s">
        <v>33</v>
      </c>
      <c r="E23" s="2" t="s">
        <v>13</v>
      </c>
      <c r="F23" s="2" t="s">
        <v>29</v>
      </c>
      <c r="G23" s="3" t="n">
        <v>5173000</v>
      </c>
      <c r="H23" s="3" t="n">
        <v>1349000</v>
      </c>
      <c r="I23" s="3" t="n">
        <v>687000</v>
      </c>
      <c r="J23" s="2" t="s">
        <v>19</v>
      </c>
    </row>
    <row r="24" customFormat="false" ht="15" hidden="false" customHeight="false" outlineLevel="0" collapsed="false">
      <c r="A24" s="2" t="n">
        <v>70023</v>
      </c>
      <c r="B24" s="2" t="s">
        <v>56</v>
      </c>
      <c r="C24" s="2" t="s">
        <v>11</v>
      </c>
      <c r="D24" s="2" t="s">
        <v>33</v>
      </c>
      <c r="E24" s="2" t="s">
        <v>13</v>
      </c>
      <c r="F24" s="2" t="s">
        <v>18</v>
      </c>
      <c r="G24" s="3" t="n">
        <v>1433000</v>
      </c>
      <c r="H24" s="3" t="n">
        <v>493000</v>
      </c>
      <c r="I24" s="3" t="n">
        <v>399000</v>
      </c>
      <c r="J24" s="2" t="s">
        <v>15</v>
      </c>
    </row>
    <row r="25" customFormat="false" ht="15" hidden="false" customHeight="false" outlineLevel="0" collapsed="false">
      <c r="A25" s="2" t="n">
        <v>70024</v>
      </c>
      <c r="B25" s="2" t="s">
        <v>57</v>
      </c>
      <c r="C25" s="2" t="s">
        <v>39</v>
      </c>
      <c r="D25" s="2" t="s">
        <v>12</v>
      </c>
      <c r="E25" s="2" t="s">
        <v>23</v>
      </c>
      <c r="F25" s="2" t="s">
        <v>31</v>
      </c>
      <c r="G25" s="3" t="n">
        <v>49965000</v>
      </c>
      <c r="H25" s="3" t="n">
        <v>2212000</v>
      </c>
      <c r="I25" s="3" t="n">
        <v>831000</v>
      </c>
      <c r="J25" s="2" t="s">
        <v>15</v>
      </c>
    </row>
    <row r="26" customFormat="false" ht="15" hidden="false" customHeight="false" outlineLevel="0" collapsed="false">
      <c r="A26" s="2" t="n">
        <v>70025</v>
      </c>
      <c r="B26" s="2" t="s">
        <v>58</v>
      </c>
      <c r="C26" s="2" t="s">
        <v>11</v>
      </c>
      <c r="D26" s="2" t="s">
        <v>17</v>
      </c>
      <c r="E26" s="2" t="s">
        <v>23</v>
      </c>
      <c r="F26" s="2" t="s">
        <v>24</v>
      </c>
      <c r="G26" s="3" t="n">
        <v>2816000</v>
      </c>
      <c r="H26" s="3" t="n">
        <v>910000</v>
      </c>
      <c r="I26" s="3" t="n">
        <v>144000</v>
      </c>
      <c r="J26" s="2" t="s">
        <v>15</v>
      </c>
    </row>
    <row r="27" customFormat="false" ht="15" hidden="false" customHeight="false" outlineLevel="0" collapsed="false">
      <c r="A27" s="2" t="n">
        <v>70026</v>
      </c>
      <c r="B27" s="2" t="s">
        <v>59</v>
      </c>
      <c r="C27" s="2" t="s">
        <v>36</v>
      </c>
      <c r="D27" s="2" t="s">
        <v>33</v>
      </c>
      <c r="E27" s="2" t="s">
        <v>23</v>
      </c>
      <c r="F27" s="2" t="s">
        <v>29</v>
      </c>
      <c r="G27" s="3" t="n">
        <v>9461000</v>
      </c>
      <c r="H27" s="3" t="n">
        <v>713000</v>
      </c>
      <c r="I27" s="3" t="n">
        <v>0</v>
      </c>
      <c r="J27" s="2" t="s">
        <v>27</v>
      </c>
    </row>
    <row r="28" customFormat="false" ht="15" hidden="false" customHeight="false" outlineLevel="0" collapsed="false">
      <c r="A28" s="2" t="n">
        <v>70027</v>
      </c>
      <c r="B28" s="2" t="s">
        <v>60</v>
      </c>
      <c r="C28" s="2" t="s">
        <v>11</v>
      </c>
      <c r="D28" s="2" t="s">
        <v>22</v>
      </c>
      <c r="E28" s="2" t="s">
        <v>23</v>
      </c>
      <c r="F28" s="2" t="s">
        <v>26</v>
      </c>
      <c r="G28" s="3" t="n">
        <v>3683000</v>
      </c>
      <c r="H28" s="3" t="n">
        <v>1442000</v>
      </c>
      <c r="I28" s="3" t="n">
        <v>504000</v>
      </c>
      <c r="J28" s="2" t="s">
        <v>19</v>
      </c>
    </row>
    <row r="29" customFormat="false" ht="15" hidden="false" customHeight="false" outlineLevel="0" collapsed="false">
      <c r="A29" s="2" t="n">
        <v>70028</v>
      </c>
      <c r="B29" s="2" t="s">
        <v>61</v>
      </c>
      <c r="C29" s="2" t="s">
        <v>11</v>
      </c>
      <c r="D29" s="2" t="s">
        <v>22</v>
      </c>
      <c r="E29" s="2" t="s">
        <v>13</v>
      </c>
      <c r="F29" s="2" t="s">
        <v>24</v>
      </c>
      <c r="G29" s="3" t="n">
        <v>2071000</v>
      </c>
      <c r="H29" s="3" t="n">
        <v>584000</v>
      </c>
      <c r="I29" s="3" t="n">
        <v>0</v>
      </c>
      <c r="J29" s="2" t="s">
        <v>27</v>
      </c>
    </row>
    <row r="30" customFormat="false" ht="15" hidden="false" customHeight="false" outlineLevel="0" collapsed="false">
      <c r="A30" s="2" t="n">
        <v>70029</v>
      </c>
      <c r="B30" s="2" t="s">
        <v>62</v>
      </c>
      <c r="C30" s="2" t="s">
        <v>39</v>
      </c>
      <c r="D30" s="2" t="s">
        <v>22</v>
      </c>
      <c r="E30" s="2" t="s">
        <v>23</v>
      </c>
      <c r="F30" s="2" t="s">
        <v>24</v>
      </c>
      <c r="G30" s="3" t="n">
        <v>217072000</v>
      </c>
      <c r="H30" s="3" t="n">
        <v>9987000</v>
      </c>
      <c r="I30" s="3" t="n">
        <v>4352000</v>
      </c>
      <c r="J30" s="2" t="s">
        <v>19</v>
      </c>
    </row>
    <row r="31" customFormat="false" ht="15" hidden="false" customHeight="false" outlineLevel="0" collapsed="false">
      <c r="A31" s="2" t="n">
        <v>70030</v>
      </c>
      <c r="B31" s="2" t="s">
        <v>63</v>
      </c>
      <c r="C31" s="2" t="s">
        <v>36</v>
      </c>
      <c r="D31" s="2" t="s">
        <v>22</v>
      </c>
      <c r="E31" s="2" t="s">
        <v>23</v>
      </c>
      <c r="F31" s="2" t="s">
        <v>31</v>
      </c>
      <c r="G31" s="3" t="n">
        <v>25522000</v>
      </c>
      <c r="H31" s="3" t="n">
        <v>2652000</v>
      </c>
      <c r="I31" s="3" t="n">
        <v>521000</v>
      </c>
      <c r="J31" s="2" t="s">
        <v>19</v>
      </c>
    </row>
    <row r="32" customFormat="false" ht="15" hidden="false" customHeight="false" outlineLevel="0" collapsed="false">
      <c r="A32" s="2" t="n">
        <v>70031</v>
      </c>
      <c r="B32" s="2" t="s">
        <v>64</v>
      </c>
      <c r="C32" s="2" t="s">
        <v>36</v>
      </c>
      <c r="D32" s="2" t="s">
        <v>12</v>
      </c>
      <c r="E32" s="2" t="s">
        <v>23</v>
      </c>
      <c r="F32" s="2" t="s">
        <v>18</v>
      </c>
      <c r="G32" s="3" t="n">
        <v>30081000</v>
      </c>
      <c r="H32" s="3" t="n">
        <v>2326000</v>
      </c>
      <c r="I32" s="3" t="n">
        <v>0</v>
      </c>
      <c r="J32" s="2" t="s">
        <v>15</v>
      </c>
    </row>
    <row r="33" customFormat="false" ht="15" hidden="false" customHeight="false" outlineLevel="0" collapsed="false">
      <c r="A33" s="2" t="n">
        <v>70032</v>
      </c>
      <c r="B33" s="2" t="s">
        <v>65</v>
      </c>
      <c r="C33" s="2" t="s">
        <v>36</v>
      </c>
      <c r="D33" s="2" t="s">
        <v>12</v>
      </c>
      <c r="E33" s="2" t="s">
        <v>23</v>
      </c>
      <c r="F33" s="2" t="s">
        <v>14</v>
      </c>
      <c r="G33" s="3" t="n">
        <v>27458000</v>
      </c>
      <c r="H33" s="3" t="n">
        <v>2230000</v>
      </c>
      <c r="I33" s="3" t="n">
        <v>0</v>
      </c>
      <c r="J33" s="2" t="s">
        <v>27</v>
      </c>
    </row>
    <row r="34" customFormat="false" ht="15" hidden="false" customHeight="false" outlineLevel="0" collapsed="false">
      <c r="A34" s="2" t="n">
        <v>70033</v>
      </c>
      <c r="B34" s="2" t="s">
        <v>66</v>
      </c>
      <c r="C34" s="2" t="s">
        <v>36</v>
      </c>
      <c r="D34" s="2" t="s">
        <v>22</v>
      </c>
      <c r="E34" s="2" t="s">
        <v>37</v>
      </c>
      <c r="F34" s="2" t="s">
        <v>26</v>
      </c>
      <c r="G34" s="3" t="n">
        <v>25260000</v>
      </c>
      <c r="H34" s="3" t="n">
        <v>1997000</v>
      </c>
      <c r="I34" s="3" t="n">
        <v>1600000</v>
      </c>
      <c r="J34" s="2" t="s">
        <v>19</v>
      </c>
    </row>
    <row r="35" customFormat="false" ht="15" hidden="false" customHeight="false" outlineLevel="0" collapsed="false">
      <c r="A35" s="2" t="n">
        <v>70034</v>
      </c>
      <c r="B35" s="2" t="s">
        <v>67</v>
      </c>
      <c r="C35" s="2" t="s">
        <v>39</v>
      </c>
      <c r="D35" s="2" t="s">
        <v>22</v>
      </c>
      <c r="E35" s="2" t="s">
        <v>37</v>
      </c>
      <c r="F35" s="2" t="s">
        <v>14</v>
      </c>
      <c r="G35" s="3" t="n">
        <v>45392000</v>
      </c>
      <c r="H35" s="3" t="n">
        <v>2501000</v>
      </c>
      <c r="I35" s="3" t="n">
        <v>930000</v>
      </c>
      <c r="J35" s="2" t="s">
        <v>19</v>
      </c>
    </row>
    <row r="36" customFormat="false" ht="15" hidden="false" customHeight="false" outlineLevel="0" collapsed="false">
      <c r="A36" s="2" t="n">
        <v>70035</v>
      </c>
      <c r="B36" s="2" t="s">
        <v>68</v>
      </c>
      <c r="C36" s="2" t="s">
        <v>36</v>
      </c>
      <c r="D36" s="2" t="s">
        <v>17</v>
      </c>
      <c r="E36" s="2" t="s">
        <v>23</v>
      </c>
      <c r="F36" s="2" t="s">
        <v>24</v>
      </c>
      <c r="G36" s="3" t="n">
        <v>11397000</v>
      </c>
      <c r="H36" s="3" t="n">
        <v>748000</v>
      </c>
      <c r="I36" s="3" t="n">
        <v>0</v>
      </c>
      <c r="J36" s="2" t="s">
        <v>15</v>
      </c>
    </row>
    <row r="37" customFormat="false" ht="15" hidden="false" customHeight="false" outlineLevel="0" collapsed="false">
      <c r="A37" s="2" t="n">
        <v>70036</v>
      </c>
      <c r="B37" s="2" t="s">
        <v>69</v>
      </c>
      <c r="C37" s="2" t="s">
        <v>11</v>
      </c>
      <c r="D37" s="2" t="s">
        <v>33</v>
      </c>
      <c r="E37" s="2" t="s">
        <v>13</v>
      </c>
      <c r="F37" s="2" t="s">
        <v>26</v>
      </c>
      <c r="G37" s="3" t="n">
        <v>830000</v>
      </c>
      <c r="H37" s="3" t="n">
        <v>277000</v>
      </c>
      <c r="I37" s="3" t="n">
        <v>0</v>
      </c>
      <c r="J37" s="2" t="s">
        <v>15</v>
      </c>
    </row>
    <row r="38" customFormat="false" ht="15" hidden="false" customHeight="false" outlineLevel="0" collapsed="false">
      <c r="A38" s="2" t="n">
        <v>70037</v>
      </c>
      <c r="B38" s="2" t="s">
        <v>70</v>
      </c>
      <c r="C38" s="2" t="s">
        <v>48</v>
      </c>
      <c r="D38" s="2" t="s">
        <v>17</v>
      </c>
      <c r="E38" s="2" t="s">
        <v>23</v>
      </c>
      <c r="F38" s="2" t="s">
        <v>18</v>
      </c>
      <c r="G38" s="3" t="n">
        <v>35063000</v>
      </c>
      <c r="H38" s="3" t="n">
        <v>1792000</v>
      </c>
      <c r="I38" s="3" t="n">
        <v>0</v>
      </c>
      <c r="J38" s="2" t="s">
        <v>15</v>
      </c>
    </row>
    <row r="39" customFormat="false" ht="15" hidden="false" customHeight="false" outlineLevel="0" collapsed="false">
      <c r="A39" s="2" t="n">
        <v>70038</v>
      </c>
      <c r="B39" s="2" t="s">
        <v>71</v>
      </c>
      <c r="C39" s="2" t="s">
        <v>36</v>
      </c>
      <c r="D39" s="2" t="s">
        <v>22</v>
      </c>
      <c r="E39" s="2" t="s">
        <v>23</v>
      </c>
      <c r="F39" s="2" t="s">
        <v>14</v>
      </c>
      <c r="G39" s="3" t="n">
        <v>19840000</v>
      </c>
      <c r="H39" s="3" t="n">
        <v>1712000</v>
      </c>
      <c r="I39" s="3" t="n">
        <v>0</v>
      </c>
      <c r="J39" s="2" t="s">
        <v>15</v>
      </c>
    </row>
    <row r="40" customFormat="false" ht="15" hidden="false" customHeight="false" outlineLevel="0" collapsed="false">
      <c r="A40" s="2" t="n">
        <v>70039</v>
      </c>
      <c r="B40" s="2" t="s">
        <v>72</v>
      </c>
      <c r="C40" s="2" t="s">
        <v>11</v>
      </c>
      <c r="D40" s="2" t="s">
        <v>12</v>
      </c>
      <c r="E40" s="2" t="s">
        <v>37</v>
      </c>
      <c r="F40" s="2" t="s">
        <v>34</v>
      </c>
      <c r="G40" s="3" t="n">
        <v>1599000</v>
      </c>
      <c r="H40" s="3" t="n">
        <v>650000</v>
      </c>
      <c r="I40" s="3" t="n">
        <v>541000</v>
      </c>
      <c r="J40" s="2" t="s">
        <v>19</v>
      </c>
    </row>
    <row r="41" customFormat="false" ht="15" hidden="false" customHeight="false" outlineLevel="0" collapsed="false">
      <c r="A41" s="2" t="n">
        <v>70040</v>
      </c>
      <c r="B41" s="2" t="s">
        <v>73</v>
      </c>
      <c r="C41" s="2" t="s">
        <v>11</v>
      </c>
      <c r="D41" s="2" t="s">
        <v>22</v>
      </c>
      <c r="E41" s="2" t="s">
        <v>23</v>
      </c>
      <c r="F41" s="2" t="s">
        <v>24</v>
      </c>
      <c r="G41" s="3" t="n">
        <v>3777000</v>
      </c>
      <c r="H41" s="3" t="n">
        <v>1160000</v>
      </c>
      <c r="I41" s="3" t="n">
        <v>0</v>
      </c>
      <c r="J41" s="2" t="s">
        <v>15</v>
      </c>
    </row>
    <row r="42" customFormat="false" ht="15" hidden="false" customHeight="false" outlineLevel="0" collapsed="false">
      <c r="A42" s="2" t="n">
        <v>70041</v>
      </c>
      <c r="B42" s="2" t="s">
        <v>74</v>
      </c>
      <c r="C42" s="2" t="s">
        <v>75</v>
      </c>
      <c r="D42" s="2" t="s">
        <v>22</v>
      </c>
      <c r="E42" s="2" t="s">
        <v>37</v>
      </c>
      <c r="F42" s="2" t="s">
        <v>26</v>
      </c>
      <c r="G42" s="3" t="n">
        <v>18649000</v>
      </c>
      <c r="H42" s="3" t="n">
        <v>2761000</v>
      </c>
      <c r="I42" s="3" t="n">
        <v>0</v>
      </c>
      <c r="J42" s="2" t="s">
        <v>15</v>
      </c>
    </row>
    <row r="43" customFormat="false" ht="15" hidden="false" customHeight="false" outlineLevel="0" collapsed="false">
      <c r="A43" s="2" t="n">
        <v>70042</v>
      </c>
      <c r="B43" s="2" t="s">
        <v>76</v>
      </c>
      <c r="C43" s="2" t="s">
        <v>11</v>
      </c>
      <c r="D43" s="2" t="s">
        <v>22</v>
      </c>
      <c r="E43" s="2" t="s">
        <v>23</v>
      </c>
      <c r="F43" s="2" t="s">
        <v>26</v>
      </c>
      <c r="G43" s="3" t="n">
        <v>3753000</v>
      </c>
      <c r="H43" s="3" t="n">
        <v>1240000</v>
      </c>
      <c r="I43" s="3" t="n">
        <v>1411000</v>
      </c>
      <c r="J43" s="2" t="s">
        <v>19</v>
      </c>
    </row>
    <row r="44" customFormat="false" ht="15" hidden="false" customHeight="false" outlineLevel="0" collapsed="false">
      <c r="A44" s="2" t="n">
        <v>70043</v>
      </c>
      <c r="B44" s="2" t="s">
        <v>77</v>
      </c>
      <c r="C44" s="2" t="s">
        <v>11</v>
      </c>
      <c r="D44" s="2" t="s">
        <v>22</v>
      </c>
      <c r="E44" s="2" t="s">
        <v>13</v>
      </c>
      <c r="F44" s="2" t="s">
        <v>31</v>
      </c>
      <c r="G44" s="3" t="n">
        <v>2454000</v>
      </c>
      <c r="H44" s="3" t="n">
        <v>734000</v>
      </c>
      <c r="I44" s="3" t="n">
        <v>231000</v>
      </c>
      <c r="J44" s="2" t="s">
        <v>19</v>
      </c>
    </row>
    <row r="45" customFormat="false" ht="15" hidden="false" customHeight="false" outlineLevel="0" collapsed="false">
      <c r="A45" s="2" t="n">
        <v>70044</v>
      </c>
      <c r="B45" s="2" t="s">
        <v>78</v>
      </c>
      <c r="C45" s="2" t="s">
        <v>75</v>
      </c>
      <c r="D45" s="2" t="s">
        <v>22</v>
      </c>
      <c r="E45" s="2" t="s">
        <v>23</v>
      </c>
      <c r="F45" s="2" t="s">
        <v>26</v>
      </c>
      <c r="G45" s="3" t="n">
        <v>1648000</v>
      </c>
      <c r="H45" s="3" t="n">
        <v>255000</v>
      </c>
      <c r="I45" s="3" t="n">
        <v>30000</v>
      </c>
      <c r="J45" s="2" t="s">
        <v>19</v>
      </c>
    </row>
    <row r="46" customFormat="false" ht="15" hidden="false" customHeight="false" outlineLevel="0" collapsed="false">
      <c r="A46" s="2" t="n">
        <v>70045</v>
      </c>
      <c r="B46" s="2" t="s">
        <v>79</v>
      </c>
      <c r="C46" s="2" t="s">
        <v>36</v>
      </c>
      <c r="D46" s="2" t="s">
        <v>22</v>
      </c>
      <c r="E46" s="2" t="s">
        <v>37</v>
      </c>
      <c r="F46" s="2" t="s">
        <v>34</v>
      </c>
      <c r="G46" s="3" t="n">
        <v>34470000</v>
      </c>
      <c r="H46" s="3" t="n">
        <v>2827000</v>
      </c>
      <c r="I46" s="3" t="n">
        <v>979000</v>
      </c>
      <c r="J46" s="2" t="s">
        <v>19</v>
      </c>
    </row>
    <row r="47" customFormat="false" ht="15" hidden="false" customHeight="false" outlineLevel="0" collapsed="false">
      <c r="A47" s="2" t="n">
        <v>70046</v>
      </c>
      <c r="B47" s="2" t="s">
        <v>80</v>
      </c>
      <c r="C47" s="2" t="s">
        <v>48</v>
      </c>
      <c r="D47" s="2" t="s">
        <v>17</v>
      </c>
      <c r="E47" s="2" t="s">
        <v>23</v>
      </c>
      <c r="F47" s="2" t="s">
        <v>34</v>
      </c>
      <c r="G47" s="3" t="n">
        <v>177011000</v>
      </c>
      <c r="H47" s="3" t="n">
        <v>7132000</v>
      </c>
      <c r="I47" s="3" t="n">
        <v>5684000</v>
      </c>
      <c r="J47" s="2" t="s">
        <v>19</v>
      </c>
    </row>
    <row r="48" customFormat="false" ht="15" hidden="false" customHeight="false" outlineLevel="0" collapsed="false">
      <c r="A48" s="2" t="n">
        <v>70047</v>
      </c>
      <c r="B48" s="2" t="s">
        <v>81</v>
      </c>
      <c r="C48" s="2" t="s">
        <v>11</v>
      </c>
      <c r="D48" s="2" t="s">
        <v>17</v>
      </c>
      <c r="E48" s="2" t="s">
        <v>13</v>
      </c>
      <c r="F48" s="2" t="s">
        <v>34</v>
      </c>
      <c r="G48" s="3" t="n">
        <v>1876000</v>
      </c>
      <c r="H48" s="3" t="n">
        <v>616000</v>
      </c>
      <c r="I48" s="3" t="n">
        <v>510000</v>
      </c>
      <c r="J48" s="2" t="s">
        <v>19</v>
      </c>
    </row>
    <row r="49" customFormat="false" ht="15" hidden="false" customHeight="false" outlineLevel="0" collapsed="false">
      <c r="A49" s="2" t="n">
        <v>70048</v>
      </c>
      <c r="B49" s="2" t="s">
        <v>82</v>
      </c>
      <c r="C49" s="2" t="s">
        <v>36</v>
      </c>
      <c r="D49" s="2" t="s">
        <v>22</v>
      </c>
      <c r="E49" s="2" t="s">
        <v>23</v>
      </c>
      <c r="F49" s="2" t="s">
        <v>18</v>
      </c>
      <c r="G49" s="3" t="n">
        <v>3583000</v>
      </c>
      <c r="H49" s="3" t="n">
        <v>290000</v>
      </c>
      <c r="I49" s="3" t="n">
        <v>0</v>
      </c>
      <c r="J49" s="2" t="s">
        <v>15</v>
      </c>
    </row>
    <row r="50" customFormat="false" ht="15" hidden="false" customHeight="false" outlineLevel="0" collapsed="false">
      <c r="A50" s="2" t="n">
        <v>70049</v>
      </c>
      <c r="B50" s="2" t="s">
        <v>83</v>
      </c>
      <c r="C50" s="2" t="s">
        <v>11</v>
      </c>
      <c r="D50" s="2" t="s">
        <v>22</v>
      </c>
      <c r="E50" s="2" t="s">
        <v>13</v>
      </c>
      <c r="F50" s="2" t="s">
        <v>14</v>
      </c>
      <c r="G50" s="3" t="n">
        <v>1988000</v>
      </c>
      <c r="H50" s="3" t="n">
        <v>729000</v>
      </c>
      <c r="I50" s="3" t="n">
        <v>476000</v>
      </c>
      <c r="J50" s="2" t="s">
        <v>19</v>
      </c>
    </row>
    <row r="51" customFormat="false" ht="15" hidden="false" customHeight="false" outlineLevel="0" collapsed="false">
      <c r="A51" s="2" t="n">
        <v>70050</v>
      </c>
      <c r="B51" s="2" t="s">
        <v>84</v>
      </c>
      <c r="C51" s="2" t="s">
        <v>21</v>
      </c>
      <c r="D51" s="2" t="s">
        <v>22</v>
      </c>
      <c r="E51" s="2" t="s">
        <v>23</v>
      </c>
      <c r="F51" s="2" t="s">
        <v>18</v>
      </c>
      <c r="G51" s="3" t="n">
        <v>5115000</v>
      </c>
      <c r="H51" s="3" t="n">
        <v>242000</v>
      </c>
      <c r="I51" s="3" t="n">
        <v>0</v>
      </c>
      <c r="J51" s="2" t="s">
        <v>15</v>
      </c>
    </row>
    <row r="52" customFormat="false" ht="15" hidden="false" customHeight="false" outlineLevel="0" collapsed="false">
      <c r="A52" s="2" t="n">
        <v>70051</v>
      </c>
      <c r="B52" s="2" t="s">
        <v>85</v>
      </c>
      <c r="C52" s="2" t="s">
        <v>46</v>
      </c>
      <c r="D52" s="2" t="s">
        <v>12</v>
      </c>
      <c r="E52" s="2" t="s">
        <v>23</v>
      </c>
      <c r="F52" s="2" t="s">
        <v>24</v>
      </c>
      <c r="G52" s="3" t="n">
        <v>174901000</v>
      </c>
      <c r="H52" s="3" t="n">
        <v>10670000</v>
      </c>
      <c r="I52" s="3" t="n">
        <v>5025000</v>
      </c>
      <c r="J52" s="2" t="s">
        <v>15</v>
      </c>
    </row>
    <row r="53" customFormat="false" ht="15" hidden="false" customHeight="false" outlineLevel="0" collapsed="false">
      <c r="A53" s="2" t="n">
        <v>70052</v>
      </c>
      <c r="B53" s="2" t="s">
        <v>86</v>
      </c>
      <c r="C53" s="2" t="s">
        <v>36</v>
      </c>
      <c r="D53" s="2" t="s">
        <v>17</v>
      </c>
      <c r="E53" s="2" t="s">
        <v>23</v>
      </c>
      <c r="F53" s="2" t="s">
        <v>24</v>
      </c>
      <c r="G53" s="3" t="n">
        <v>22810000</v>
      </c>
      <c r="H53" s="3" t="n">
        <v>2173000</v>
      </c>
      <c r="I53" s="3" t="n">
        <v>0</v>
      </c>
      <c r="J53" s="2" t="s">
        <v>27</v>
      </c>
    </row>
    <row r="54" customFormat="false" ht="15" hidden="false" customHeight="false" outlineLevel="0" collapsed="false">
      <c r="A54" s="2" t="n">
        <v>70053</v>
      </c>
      <c r="B54" s="2" t="s">
        <v>87</v>
      </c>
      <c r="C54" s="2" t="s">
        <v>36</v>
      </c>
      <c r="D54" s="2" t="s">
        <v>12</v>
      </c>
      <c r="E54" s="2" t="s">
        <v>23</v>
      </c>
      <c r="F54" s="2" t="s">
        <v>18</v>
      </c>
      <c r="G54" s="3" t="n">
        <v>23168000</v>
      </c>
      <c r="H54" s="3" t="n">
        <v>2220000</v>
      </c>
      <c r="I54" s="3" t="n">
        <v>1259000</v>
      </c>
      <c r="J54" s="2" t="s">
        <v>15</v>
      </c>
    </row>
    <row r="55" customFormat="false" ht="15" hidden="false" customHeight="false" outlineLevel="0" collapsed="false">
      <c r="A55" s="2" t="n">
        <v>70054</v>
      </c>
      <c r="B55" s="2" t="s">
        <v>88</v>
      </c>
      <c r="C55" s="2" t="s">
        <v>11</v>
      </c>
      <c r="D55" s="2" t="s">
        <v>22</v>
      </c>
      <c r="E55" s="2" t="s">
        <v>13</v>
      </c>
      <c r="F55" s="2" t="s">
        <v>31</v>
      </c>
      <c r="G55" s="3" t="n">
        <v>437000</v>
      </c>
      <c r="H55" s="3" t="n">
        <v>168000</v>
      </c>
      <c r="I55" s="3" t="n">
        <v>132000</v>
      </c>
      <c r="J55" s="2" t="s">
        <v>15</v>
      </c>
    </row>
    <row r="56" customFormat="false" ht="15" hidden="false" customHeight="false" outlineLevel="0" collapsed="false">
      <c r="A56" s="2" t="n">
        <v>70055</v>
      </c>
      <c r="B56" s="2" t="s">
        <v>89</v>
      </c>
      <c r="C56" s="2" t="s">
        <v>21</v>
      </c>
      <c r="D56" s="2" t="s">
        <v>17</v>
      </c>
      <c r="E56" s="2" t="s">
        <v>23</v>
      </c>
      <c r="F56" s="2" t="s">
        <v>14</v>
      </c>
      <c r="G56" s="3" t="n">
        <v>5862000</v>
      </c>
      <c r="H56" s="3" t="n">
        <v>228000</v>
      </c>
      <c r="I56" s="3" t="n">
        <v>28000</v>
      </c>
      <c r="J56" s="2" t="s">
        <v>15</v>
      </c>
    </row>
    <row r="57" customFormat="false" ht="15" hidden="false" customHeight="false" outlineLevel="0" collapsed="false">
      <c r="A57" s="2" t="n">
        <v>70056</v>
      </c>
      <c r="B57" s="2" t="s">
        <v>90</v>
      </c>
      <c r="C57" s="2" t="s">
        <v>11</v>
      </c>
      <c r="D57" s="2" t="s">
        <v>12</v>
      </c>
      <c r="E57" s="2" t="s">
        <v>13</v>
      </c>
      <c r="F57" s="2" t="s">
        <v>26</v>
      </c>
      <c r="G57" s="3" t="n">
        <v>866000</v>
      </c>
      <c r="H57" s="3" t="n">
        <v>236000</v>
      </c>
      <c r="I57" s="3" t="n">
        <v>270000</v>
      </c>
      <c r="J57" s="2" t="s">
        <v>19</v>
      </c>
    </row>
    <row r="58" customFormat="false" ht="15" hidden="false" customHeight="false" outlineLevel="0" collapsed="false">
      <c r="A58" s="2" t="n">
        <v>70057</v>
      </c>
      <c r="B58" s="2" t="s">
        <v>91</v>
      </c>
      <c r="C58" s="2" t="s">
        <v>11</v>
      </c>
      <c r="D58" s="2" t="s">
        <v>22</v>
      </c>
      <c r="E58" s="2" t="s">
        <v>23</v>
      </c>
      <c r="F58" s="2" t="s">
        <v>24</v>
      </c>
      <c r="G58" s="3" t="n">
        <v>2425000</v>
      </c>
      <c r="H58" s="3" t="n">
        <v>683000</v>
      </c>
      <c r="I58" s="3" t="n">
        <v>0</v>
      </c>
      <c r="J58" s="2" t="s">
        <v>27</v>
      </c>
    </row>
    <row r="59" customFormat="false" ht="15" hidden="false" customHeight="false" outlineLevel="0" collapsed="false">
      <c r="A59" s="2" t="n">
        <v>70058</v>
      </c>
      <c r="B59" s="2" t="s">
        <v>92</v>
      </c>
      <c r="C59" s="2" t="s">
        <v>46</v>
      </c>
      <c r="D59" s="2" t="s">
        <v>22</v>
      </c>
      <c r="E59" s="2" t="s">
        <v>23</v>
      </c>
      <c r="F59" s="2" t="s">
        <v>14</v>
      </c>
      <c r="G59" s="3" t="n">
        <v>168765000</v>
      </c>
      <c r="H59" s="3" t="n">
        <v>13955000</v>
      </c>
      <c r="I59" s="3" t="n">
        <v>6257000</v>
      </c>
      <c r="J59" s="2" t="s">
        <v>19</v>
      </c>
    </row>
    <row r="60" customFormat="false" ht="15" hidden="false" customHeight="false" outlineLevel="0" collapsed="false">
      <c r="A60" s="2" t="n">
        <v>70059</v>
      </c>
      <c r="B60" s="2" t="s">
        <v>93</v>
      </c>
      <c r="C60" s="2" t="s">
        <v>48</v>
      </c>
      <c r="D60" s="2" t="s">
        <v>22</v>
      </c>
      <c r="E60" s="2" t="s">
        <v>23</v>
      </c>
      <c r="F60" s="2" t="s">
        <v>14</v>
      </c>
      <c r="G60" s="3" t="n">
        <v>96154000</v>
      </c>
      <c r="H60" s="3" t="n">
        <v>4062000</v>
      </c>
      <c r="I60" s="3" t="n">
        <v>417000</v>
      </c>
      <c r="J60" s="2" t="s">
        <v>19</v>
      </c>
    </row>
    <row r="61" customFormat="false" ht="15" hidden="false" customHeight="false" outlineLevel="0" collapsed="false">
      <c r="A61" s="2" t="n">
        <v>70060</v>
      </c>
      <c r="B61" s="2" t="s">
        <v>94</v>
      </c>
      <c r="C61" s="2" t="s">
        <v>36</v>
      </c>
      <c r="D61" s="2" t="s">
        <v>22</v>
      </c>
      <c r="E61" s="2" t="s">
        <v>37</v>
      </c>
      <c r="F61" s="2" t="s">
        <v>26</v>
      </c>
      <c r="G61" s="3" t="n">
        <v>30894000</v>
      </c>
      <c r="H61" s="3" t="n">
        <v>1985000</v>
      </c>
      <c r="I61" s="3" t="n">
        <v>0</v>
      </c>
      <c r="J61" s="2" t="s">
        <v>15</v>
      </c>
    </row>
    <row r="62" customFormat="false" ht="15" hidden="false" customHeight="false" outlineLevel="0" collapsed="false">
      <c r="A62" s="2" t="n">
        <v>70061</v>
      </c>
      <c r="B62" s="2" t="s">
        <v>95</v>
      </c>
      <c r="C62" s="2" t="s">
        <v>36</v>
      </c>
      <c r="D62" s="2" t="s">
        <v>17</v>
      </c>
      <c r="E62" s="2" t="s">
        <v>23</v>
      </c>
      <c r="F62" s="2" t="s">
        <v>40</v>
      </c>
      <c r="G62" s="3" t="n">
        <v>18349000</v>
      </c>
      <c r="H62" s="3" t="n">
        <v>1198000</v>
      </c>
      <c r="I62" s="3" t="n">
        <v>794000</v>
      </c>
      <c r="J62" s="2" t="s">
        <v>19</v>
      </c>
    </row>
    <row r="63" customFormat="false" ht="15" hidden="false" customHeight="false" outlineLevel="0" collapsed="false">
      <c r="A63" s="2" t="n">
        <v>70062</v>
      </c>
      <c r="B63" s="2" t="s">
        <v>96</v>
      </c>
      <c r="C63" s="2" t="s">
        <v>39</v>
      </c>
      <c r="D63" s="2" t="s">
        <v>22</v>
      </c>
      <c r="E63" s="2" t="s">
        <v>23</v>
      </c>
      <c r="F63" s="2" t="s">
        <v>31</v>
      </c>
      <c r="G63" s="3" t="n">
        <v>149963000</v>
      </c>
      <c r="H63" s="3" t="n">
        <v>8356000</v>
      </c>
      <c r="I63" s="3" t="n">
        <v>2978000</v>
      </c>
      <c r="J63" s="2" t="s">
        <v>15</v>
      </c>
    </row>
    <row r="64" customFormat="false" ht="15" hidden="false" customHeight="false" outlineLevel="0" collapsed="false">
      <c r="A64" s="2" t="n">
        <v>70063</v>
      </c>
      <c r="B64" s="2" t="s">
        <v>97</v>
      </c>
      <c r="C64" s="2" t="s">
        <v>48</v>
      </c>
      <c r="D64" s="2" t="s">
        <v>22</v>
      </c>
      <c r="E64" s="2" t="s">
        <v>37</v>
      </c>
      <c r="F64" s="2" t="s">
        <v>29</v>
      </c>
      <c r="G64" s="3" t="n">
        <v>63326000</v>
      </c>
      <c r="H64" s="3" t="n">
        <v>3305000</v>
      </c>
      <c r="I64" s="3" t="n">
        <v>583000</v>
      </c>
      <c r="J64" s="2" t="s">
        <v>19</v>
      </c>
    </row>
    <row r="65" customFormat="false" ht="15" hidden="false" customHeight="false" outlineLevel="0" collapsed="false">
      <c r="A65" s="2" t="n">
        <v>70064</v>
      </c>
      <c r="B65" s="2" t="s">
        <v>98</v>
      </c>
      <c r="C65" s="2" t="s">
        <v>39</v>
      </c>
      <c r="D65" s="2" t="s">
        <v>22</v>
      </c>
      <c r="E65" s="2" t="s">
        <v>23</v>
      </c>
      <c r="F65" s="2" t="s">
        <v>14</v>
      </c>
      <c r="G65" s="3" t="n">
        <v>84445000</v>
      </c>
      <c r="H65" s="3" t="n">
        <v>5063000</v>
      </c>
      <c r="I65" s="3" t="n">
        <v>0</v>
      </c>
      <c r="J65" s="2" t="s">
        <v>15</v>
      </c>
    </row>
    <row r="66" customFormat="false" ht="15" hidden="false" customHeight="false" outlineLevel="0" collapsed="false">
      <c r="A66" s="2" t="n">
        <v>70065</v>
      </c>
      <c r="B66" s="2" t="s">
        <v>99</v>
      </c>
      <c r="C66" s="2" t="s">
        <v>39</v>
      </c>
      <c r="D66" s="2" t="s">
        <v>22</v>
      </c>
      <c r="E66" s="2" t="s">
        <v>23</v>
      </c>
      <c r="F66" s="2" t="s">
        <v>24</v>
      </c>
      <c r="G66" s="3" t="n">
        <v>75168000</v>
      </c>
      <c r="H66" s="3" t="n">
        <v>4908000</v>
      </c>
      <c r="I66" s="3" t="n">
        <v>0</v>
      </c>
      <c r="J66" s="2" t="s">
        <v>15</v>
      </c>
    </row>
    <row r="67" customFormat="false" ht="15" hidden="false" customHeight="false" outlineLevel="0" collapsed="false">
      <c r="A67" s="2" t="n">
        <v>70066</v>
      </c>
      <c r="B67" s="2" t="s">
        <v>100</v>
      </c>
      <c r="C67" s="2" t="s">
        <v>21</v>
      </c>
      <c r="D67" s="2" t="s">
        <v>12</v>
      </c>
      <c r="E67" s="2" t="s">
        <v>37</v>
      </c>
      <c r="F67" s="2" t="s">
        <v>34</v>
      </c>
      <c r="G67" s="3" t="n">
        <v>53189000</v>
      </c>
      <c r="H67" s="3" t="n">
        <v>1793000</v>
      </c>
      <c r="I67" s="3" t="n">
        <v>1223000</v>
      </c>
      <c r="J67" s="2" t="s">
        <v>15</v>
      </c>
    </row>
    <row r="68" customFormat="false" ht="15" hidden="false" customHeight="false" outlineLevel="0" collapsed="false">
      <c r="A68" s="2" t="n">
        <v>70067</v>
      </c>
      <c r="B68" s="2" t="s">
        <v>101</v>
      </c>
      <c r="C68" s="2" t="s">
        <v>36</v>
      </c>
      <c r="D68" s="2" t="s">
        <v>22</v>
      </c>
      <c r="E68" s="2" t="s">
        <v>37</v>
      </c>
      <c r="F68" s="2" t="s">
        <v>24</v>
      </c>
      <c r="G68" s="3" t="n">
        <v>4682000</v>
      </c>
      <c r="H68" s="3" t="n">
        <v>308000</v>
      </c>
      <c r="I68" s="3" t="n">
        <v>101000</v>
      </c>
      <c r="J68" s="2" t="s">
        <v>19</v>
      </c>
    </row>
    <row r="69" customFormat="false" ht="15" hidden="false" customHeight="false" outlineLevel="0" collapsed="false">
      <c r="A69" s="2" t="n">
        <v>70068</v>
      </c>
      <c r="B69" s="2" t="s">
        <v>102</v>
      </c>
      <c r="C69" s="2" t="s">
        <v>11</v>
      </c>
      <c r="D69" s="2" t="s">
        <v>17</v>
      </c>
      <c r="E69" s="2" t="s">
        <v>13</v>
      </c>
      <c r="F69" s="2" t="s">
        <v>40</v>
      </c>
      <c r="G69" s="3" t="n">
        <v>2770000</v>
      </c>
      <c r="H69" s="3" t="n">
        <v>950000</v>
      </c>
      <c r="I69" s="3" t="n">
        <v>0</v>
      </c>
      <c r="J69" s="2" t="s">
        <v>15</v>
      </c>
    </row>
    <row r="70" customFormat="false" ht="15" hidden="false" customHeight="false" outlineLevel="0" collapsed="false">
      <c r="A70" s="2" t="n">
        <v>70069</v>
      </c>
      <c r="B70" s="2" t="s">
        <v>103</v>
      </c>
      <c r="C70" s="2" t="s">
        <v>21</v>
      </c>
      <c r="D70" s="2" t="s">
        <v>17</v>
      </c>
      <c r="E70" s="2" t="s">
        <v>23</v>
      </c>
      <c r="F70" s="2" t="s">
        <v>14</v>
      </c>
      <c r="G70" s="3" t="n">
        <v>144866000</v>
      </c>
      <c r="H70" s="3" t="n">
        <v>5811000</v>
      </c>
      <c r="I70" s="3" t="n">
        <v>0</v>
      </c>
      <c r="J70" s="2" t="s">
        <v>15</v>
      </c>
    </row>
    <row r="71" customFormat="false" ht="15" hidden="false" customHeight="false" outlineLevel="0" collapsed="false">
      <c r="A71" s="2" t="n">
        <v>70070</v>
      </c>
      <c r="B71" s="2" t="s">
        <v>104</v>
      </c>
      <c r="C71" s="2" t="s">
        <v>48</v>
      </c>
      <c r="D71" s="2" t="s">
        <v>22</v>
      </c>
      <c r="E71" s="2" t="s">
        <v>37</v>
      </c>
      <c r="F71" s="2" t="s">
        <v>26</v>
      </c>
      <c r="G71" s="3" t="n">
        <v>76388000</v>
      </c>
      <c r="H71" s="3" t="n">
        <v>2942000</v>
      </c>
      <c r="I71" s="3" t="n">
        <v>0</v>
      </c>
      <c r="J71" s="2" t="s">
        <v>15</v>
      </c>
    </row>
    <row r="72" customFormat="false" ht="15" hidden="false" customHeight="false" outlineLevel="0" collapsed="false">
      <c r="A72" s="2" t="n">
        <v>70071</v>
      </c>
      <c r="B72" s="2" t="s">
        <v>105</v>
      </c>
      <c r="C72" s="2" t="s">
        <v>21</v>
      </c>
      <c r="D72" s="2" t="s">
        <v>12</v>
      </c>
      <c r="E72" s="2" t="s">
        <v>37</v>
      </c>
      <c r="F72" s="2" t="s">
        <v>26</v>
      </c>
      <c r="G72" s="3" t="n">
        <v>66163000</v>
      </c>
      <c r="H72" s="3" t="n">
        <v>2878000</v>
      </c>
      <c r="I72" s="3" t="n">
        <v>1611000</v>
      </c>
      <c r="J72" s="2" t="s">
        <v>19</v>
      </c>
    </row>
    <row r="73" customFormat="false" ht="15" hidden="false" customHeight="false" outlineLevel="0" collapsed="false">
      <c r="A73" s="2" t="n">
        <v>70072</v>
      </c>
      <c r="B73" s="2" t="s">
        <v>106</v>
      </c>
      <c r="C73" s="2" t="s">
        <v>48</v>
      </c>
      <c r="D73" s="2" t="s">
        <v>22</v>
      </c>
      <c r="E73" s="2" t="s">
        <v>37</v>
      </c>
      <c r="F73" s="2" t="s">
        <v>18</v>
      </c>
      <c r="G73" s="3" t="n">
        <v>82301000</v>
      </c>
      <c r="H73" s="3" t="n">
        <v>4547000</v>
      </c>
      <c r="I73" s="3" t="n">
        <v>2289000</v>
      </c>
      <c r="J73" s="2" t="s">
        <v>19</v>
      </c>
    </row>
    <row r="74" customFormat="false" ht="15" hidden="false" customHeight="false" outlineLevel="0" collapsed="false">
      <c r="A74" s="2" t="n">
        <v>70073</v>
      </c>
      <c r="B74" s="2" t="s">
        <v>107</v>
      </c>
      <c r="C74" s="2" t="s">
        <v>36</v>
      </c>
      <c r="D74" s="2" t="s">
        <v>22</v>
      </c>
      <c r="E74" s="2" t="s">
        <v>23</v>
      </c>
      <c r="F74" s="2" t="s">
        <v>26</v>
      </c>
      <c r="G74" s="3" t="n">
        <v>31036000</v>
      </c>
      <c r="H74" s="3" t="n">
        <v>2320000</v>
      </c>
      <c r="I74" s="3" t="n">
        <v>0</v>
      </c>
      <c r="J74" s="2" t="s">
        <v>27</v>
      </c>
    </row>
    <row r="75" customFormat="false" ht="15" hidden="false" customHeight="false" outlineLevel="0" collapsed="false">
      <c r="A75" s="2" t="n">
        <v>70074</v>
      </c>
      <c r="B75" s="2" t="s">
        <v>108</v>
      </c>
      <c r="C75" s="2" t="s">
        <v>48</v>
      </c>
      <c r="D75" s="2" t="s">
        <v>22</v>
      </c>
      <c r="E75" s="2" t="s">
        <v>23</v>
      </c>
      <c r="F75" s="2" t="s">
        <v>34</v>
      </c>
      <c r="G75" s="3" t="n">
        <v>67755000</v>
      </c>
      <c r="H75" s="3" t="n">
        <v>2767000</v>
      </c>
      <c r="I75" s="3" t="n">
        <v>2033000</v>
      </c>
      <c r="J75" s="2" t="s">
        <v>19</v>
      </c>
    </row>
    <row r="76" customFormat="false" ht="15" hidden="false" customHeight="false" outlineLevel="0" collapsed="false">
      <c r="A76" s="2" t="n">
        <v>70075</v>
      </c>
      <c r="B76" s="2" t="s">
        <v>109</v>
      </c>
      <c r="C76" s="2" t="s">
        <v>11</v>
      </c>
      <c r="D76" s="2" t="s">
        <v>12</v>
      </c>
      <c r="E76" s="2" t="s">
        <v>23</v>
      </c>
      <c r="F76" s="2" t="s">
        <v>31</v>
      </c>
      <c r="G76" s="3" t="n">
        <v>3420000</v>
      </c>
      <c r="H76" s="3" t="n">
        <v>901000</v>
      </c>
      <c r="I76" s="3" t="n">
        <v>0</v>
      </c>
      <c r="J76" s="2" t="s">
        <v>15</v>
      </c>
    </row>
    <row r="77" customFormat="false" ht="15" hidden="false" customHeight="false" outlineLevel="0" collapsed="false">
      <c r="A77" s="2" t="n">
        <v>70076</v>
      </c>
      <c r="B77" s="2" t="s">
        <v>110</v>
      </c>
      <c r="C77" s="2" t="s">
        <v>11</v>
      </c>
      <c r="D77" s="2" t="s">
        <v>12</v>
      </c>
      <c r="E77" s="2" t="s">
        <v>13</v>
      </c>
      <c r="F77" s="2" t="s">
        <v>31</v>
      </c>
      <c r="G77" s="3" t="n">
        <v>4533000</v>
      </c>
      <c r="H77" s="3" t="n">
        <v>1175000</v>
      </c>
      <c r="I77" s="3" t="n">
        <v>0</v>
      </c>
      <c r="J77" s="2" t="s">
        <v>15</v>
      </c>
    </row>
    <row r="78" customFormat="false" ht="15" hidden="false" customHeight="false" outlineLevel="0" collapsed="false">
      <c r="A78" s="2" t="n">
        <v>70077</v>
      </c>
      <c r="B78" s="2" t="s">
        <v>111</v>
      </c>
      <c r="C78" s="2" t="s">
        <v>36</v>
      </c>
      <c r="D78" s="2" t="s">
        <v>17</v>
      </c>
      <c r="E78" s="2" t="s">
        <v>23</v>
      </c>
      <c r="F78" s="2" t="s">
        <v>40</v>
      </c>
      <c r="G78" s="3" t="n">
        <v>13993000</v>
      </c>
      <c r="H78" s="3" t="n">
        <v>1075000</v>
      </c>
      <c r="I78" s="3" t="n">
        <v>646000</v>
      </c>
      <c r="J78" s="2" t="s">
        <v>15</v>
      </c>
    </row>
    <row r="79" customFormat="false" ht="15" hidden="false" customHeight="false" outlineLevel="0" collapsed="false">
      <c r="A79" s="2" t="n">
        <v>70078</v>
      </c>
      <c r="B79" s="2" t="s">
        <v>112</v>
      </c>
      <c r="C79" s="2" t="s">
        <v>36</v>
      </c>
      <c r="D79" s="2" t="s">
        <v>22</v>
      </c>
      <c r="E79" s="2" t="s">
        <v>37</v>
      </c>
      <c r="F79" s="2" t="s">
        <v>26</v>
      </c>
      <c r="G79" s="3" t="n">
        <v>5812000</v>
      </c>
      <c r="H79" s="3" t="n">
        <v>570000</v>
      </c>
      <c r="I79" s="3" t="n">
        <v>0</v>
      </c>
      <c r="J79" s="2" t="s">
        <v>15</v>
      </c>
    </row>
    <row r="80" customFormat="false" ht="15" hidden="false" customHeight="false" outlineLevel="0" collapsed="false">
      <c r="A80" s="2" t="n">
        <v>70079</v>
      </c>
      <c r="B80" s="2" t="s">
        <v>113</v>
      </c>
      <c r="C80" s="2" t="s">
        <v>11</v>
      </c>
      <c r="D80" s="2" t="s">
        <v>22</v>
      </c>
      <c r="E80" s="2" t="s">
        <v>13</v>
      </c>
      <c r="F80" s="2" t="s">
        <v>26</v>
      </c>
      <c r="G80" s="3" t="n">
        <v>2773000</v>
      </c>
      <c r="H80" s="3" t="n">
        <v>712000</v>
      </c>
      <c r="I80" s="3" t="n">
        <v>266000</v>
      </c>
      <c r="J80" s="2" t="s">
        <v>19</v>
      </c>
    </row>
    <row r="81" customFormat="false" ht="15" hidden="false" customHeight="false" outlineLevel="0" collapsed="false">
      <c r="A81" s="2" t="n">
        <v>70080</v>
      </c>
      <c r="B81" s="2" t="s">
        <v>114</v>
      </c>
      <c r="C81" s="2" t="s">
        <v>75</v>
      </c>
      <c r="D81" s="2" t="s">
        <v>22</v>
      </c>
      <c r="E81" s="2" t="s">
        <v>23</v>
      </c>
      <c r="F81" s="2" t="s">
        <v>31</v>
      </c>
      <c r="G81" s="3" t="n">
        <v>27500000</v>
      </c>
      <c r="H81" s="3" t="n">
        <v>3056000</v>
      </c>
      <c r="I81" s="3" t="n">
        <v>755000</v>
      </c>
      <c r="J81" s="2" t="s">
        <v>19</v>
      </c>
    </row>
    <row r="82" customFormat="false" ht="15" hidden="false" customHeight="false" outlineLevel="0" collapsed="false">
      <c r="A82" s="2" t="n">
        <v>70081</v>
      </c>
      <c r="B82" s="2" t="s">
        <v>115</v>
      </c>
      <c r="C82" s="2" t="s">
        <v>11</v>
      </c>
      <c r="D82" s="2" t="s">
        <v>22</v>
      </c>
      <c r="E82" s="2" t="s">
        <v>13</v>
      </c>
      <c r="F82" s="2" t="s">
        <v>29</v>
      </c>
      <c r="G82" s="3" t="n">
        <v>3674000</v>
      </c>
      <c r="H82" s="3" t="n">
        <v>970000</v>
      </c>
      <c r="I82" s="3" t="n">
        <v>492000</v>
      </c>
      <c r="J82" s="2" t="s">
        <v>19</v>
      </c>
    </row>
    <row r="83" customFormat="false" ht="15" hidden="false" customHeight="false" outlineLevel="0" collapsed="false">
      <c r="A83" s="2" t="n">
        <v>70082</v>
      </c>
      <c r="B83" s="2" t="s">
        <v>116</v>
      </c>
      <c r="C83" s="2" t="s">
        <v>11</v>
      </c>
      <c r="D83" s="2" t="s">
        <v>22</v>
      </c>
      <c r="E83" s="2" t="s">
        <v>13</v>
      </c>
      <c r="F83" s="2" t="s">
        <v>26</v>
      </c>
      <c r="G83" s="3" t="n">
        <v>2432000</v>
      </c>
      <c r="H83" s="3" t="n">
        <v>693000</v>
      </c>
      <c r="I83" s="3" t="n">
        <v>0</v>
      </c>
      <c r="J83" s="2" t="s">
        <v>15</v>
      </c>
    </row>
    <row r="84" customFormat="false" ht="15" hidden="false" customHeight="false" outlineLevel="0" collapsed="false">
      <c r="A84" s="2" t="n">
        <v>70083</v>
      </c>
      <c r="B84" s="2" t="s">
        <v>117</v>
      </c>
      <c r="C84" s="2" t="s">
        <v>48</v>
      </c>
      <c r="D84" s="2" t="s">
        <v>22</v>
      </c>
      <c r="E84" s="2" t="s">
        <v>37</v>
      </c>
      <c r="F84" s="2" t="s">
        <v>31</v>
      </c>
      <c r="G84" s="3" t="n">
        <v>56014000</v>
      </c>
      <c r="H84" s="3" t="n">
        <v>2373000</v>
      </c>
      <c r="I84" s="3" t="n">
        <v>1745000</v>
      </c>
      <c r="J84" s="2" t="s">
        <v>19</v>
      </c>
    </row>
    <row r="85" customFormat="false" ht="15" hidden="false" customHeight="false" outlineLevel="0" collapsed="false">
      <c r="A85" s="2" t="n">
        <v>70084</v>
      </c>
      <c r="B85" s="2" t="s">
        <v>118</v>
      </c>
      <c r="C85" s="2" t="s">
        <v>39</v>
      </c>
      <c r="D85" s="2" t="s">
        <v>33</v>
      </c>
      <c r="E85" s="2" t="s">
        <v>23</v>
      </c>
      <c r="F85" s="2" t="s">
        <v>18</v>
      </c>
      <c r="G85" s="3" t="n">
        <v>26311000</v>
      </c>
      <c r="H85" s="3" t="n">
        <v>1147000</v>
      </c>
      <c r="I85" s="3" t="n">
        <v>0</v>
      </c>
      <c r="J85" s="2" t="s">
        <v>27</v>
      </c>
    </row>
    <row r="86" customFormat="false" ht="15" hidden="false" customHeight="false" outlineLevel="0" collapsed="false">
      <c r="A86" s="2" t="n">
        <v>70085</v>
      </c>
      <c r="B86" s="2" t="s">
        <v>119</v>
      </c>
      <c r="C86" s="2" t="s">
        <v>48</v>
      </c>
      <c r="D86" s="2" t="s">
        <v>22</v>
      </c>
      <c r="E86" s="2" t="s">
        <v>37</v>
      </c>
      <c r="F86" s="2" t="s">
        <v>29</v>
      </c>
      <c r="G86" s="3" t="n">
        <v>101351000</v>
      </c>
      <c r="H86" s="3" t="n">
        <v>6105000</v>
      </c>
      <c r="I86" s="3" t="n">
        <v>4934000</v>
      </c>
      <c r="J86" s="2" t="s">
        <v>19</v>
      </c>
    </row>
    <row r="87" customFormat="false" ht="15" hidden="false" customHeight="false" outlineLevel="0" collapsed="false">
      <c r="A87" s="2" t="n">
        <v>70086</v>
      </c>
      <c r="B87" s="2" t="s">
        <v>120</v>
      </c>
      <c r="C87" s="2" t="s">
        <v>11</v>
      </c>
      <c r="D87" s="2" t="s">
        <v>22</v>
      </c>
      <c r="E87" s="2" t="s">
        <v>23</v>
      </c>
      <c r="F87" s="2" t="s">
        <v>34</v>
      </c>
      <c r="G87" s="3" t="n">
        <v>5508000</v>
      </c>
      <c r="H87" s="3" t="n">
        <v>1448000</v>
      </c>
      <c r="I87" s="3" t="n">
        <v>1672000</v>
      </c>
      <c r="J87" s="2" t="s">
        <v>19</v>
      </c>
    </row>
    <row r="88" customFormat="false" ht="15" hidden="false" customHeight="false" outlineLevel="0" collapsed="false">
      <c r="A88" s="2" t="n">
        <v>70087</v>
      </c>
      <c r="B88" s="2" t="s">
        <v>121</v>
      </c>
      <c r="C88" s="2" t="s">
        <v>11</v>
      </c>
      <c r="D88" s="2" t="s">
        <v>33</v>
      </c>
      <c r="E88" s="2" t="s">
        <v>13</v>
      </c>
      <c r="F88" s="2" t="s">
        <v>14</v>
      </c>
      <c r="G88" s="3" t="n">
        <v>688000</v>
      </c>
      <c r="H88" s="3" t="n">
        <v>244000</v>
      </c>
      <c r="I88" s="3" t="n">
        <v>224000</v>
      </c>
      <c r="J88" s="2" t="s">
        <v>19</v>
      </c>
    </row>
    <row r="89" customFormat="false" ht="15" hidden="false" customHeight="false" outlineLevel="0" collapsed="false">
      <c r="A89" s="2" t="n">
        <v>70088</v>
      </c>
      <c r="B89" s="2" t="s">
        <v>122</v>
      </c>
      <c r="C89" s="2" t="s">
        <v>36</v>
      </c>
      <c r="D89" s="2" t="s">
        <v>22</v>
      </c>
      <c r="E89" s="2" t="s">
        <v>37</v>
      </c>
      <c r="F89" s="2" t="s">
        <v>31</v>
      </c>
      <c r="G89" s="3" t="n">
        <v>20272000</v>
      </c>
      <c r="H89" s="3" t="n">
        <v>1395000</v>
      </c>
      <c r="I89" s="3" t="n">
        <v>0</v>
      </c>
      <c r="J89" s="2" t="s">
        <v>27</v>
      </c>
    </row>
    <row r="90" customFormat="false" ht="15" hidden="false" customHeight="false" outlineLevel="0" collapsed="false">
      <c r="A90" s="2" t="n">
        <v>70089</v>
      </c>
      <c r="B90" s="2" t="s">
        <v>123</v>
      </c>
      <c r="C90" s="2" t="s">
        <v>11</v>
      </c>
      <c r="D90" s="2" t="s">
        <v>17</v>
      </c>
      <c r="E90" s="2" t="s">
        <v>13</v>
      </c>
      <c r="F90" s="2" t="s">
        <v>26</v>
      </c>
      <c r="G90" s="3" t="n">
        <v>2959000</v>
      </c>
      <c r="H90" s="3" t="n">
        <v>844000</v>
      </c>
      <c r="I90" s="3" t="n">
        <v>783000</v>
      </c>
      <c r="J90" s="2" t="s">
        <v>19</v>
      </c>
    </row>
    <row r="91" customFormat="false" ht="15" hidden="false" customHeight="false" outlineLevel="0" collapsed="false">
      <c r="A91" s="2" t="n">
        <v>70090</v>
      </c>
      <c r="B91" s="2" t="s">
        <v>124</v>
      </c>
      <c r="C91" s="2" t="s">
        <v>11</v>
      </c>
      <c r="D91" s="2" t="s">
        <v>22</v>
      </c>
      <c r="E91" s="2" t="s">
        <v>13</v>
      </c>
      <c r="F91" s="2" t="s">
        <v>14</v>
      </c>
      <c r="G91" s="3" t="n">
        <v>761000</v>
      </c>
      <c r="H91" s="3" t="n">
        <v>211000</v>
      </c>
      <c r="I91" s="3" t="n">
        <v>102000</v>
      </c>
      <c r="J91" s="2" t="s">
        <v>19</v>
      </c>
    </row>
    <row r="92" customFormat="false" ht="15" hidden="false" customHeight="false" outlineLevel="0" collapsed="false">
      <c r="A92" s="2" t="n">
        <v>70091</v>
      </c>
      <c r="B92" s="2" t="s">
        <v>125</v>
      </c>
      <c r="C92" s="2" t="s">
        <v>75</v>
      </c>
      <c r="D92" s="2" t="s">
        <v>17</v>
      </c>
      <c r="E92" s="2" t="s">
        <v>23</v>
      </c>
      <c r="F92" s="2" t="s">
        <v>29</v>
      </c>
      <c r="G92" s="3" t="n">
        <v>17672000</v>
      </c>
      <c r="H92" s="3" t="n">
        <v>2688000</v>
      </c>
      <c r="I92" s="3" t="n">
        <v>363000</v>
      </c>
      <c r="J92" s="2" t="s">
        <v>15</v>
      </c>
    </row>
    <row r="93" customFormat="false" ht="15" hidden="false" customHeight="false" outlineLevel="0" collapsed="false">
      <c r="A93" s="2" t="n">
        <v>70092</v>
      </c>
      <c r="B93" s="2" t="s">
        <v>126</v>
      </c>
      <c r="C93" s="2" t="s">
        <v>11</v>
      </c>
      <c r="D93" s="2" t="s">
        <v>33</v>
      </c>
      <c r="E93" s="2" t="s">
        <v>37</v>
      </c>
      <c r="F93" s="2" t="s">
        <v>34</v>
      </c>
      <c r="G93" s="3" t="n">
        <v>1460000</v>
      </c>
      <c r="H93" s="3" t="n">
        <v>570000</v>
      </c>
      <c r="I93" s="3" t="n">
        <v>616000</v>
      </c>
      <c r="J93" s="2" t="s">
        <v>19</v>
      </c>
    </row>
    <row r="94" customFormat="false" ht="15" hidden="false" customHeight="false" outlineLevel="0" collapsed="false">
      <c r="A94" s="2" t="n">
        <v>70093</v>
      </c>
      <c r="B94" s="2" t="s">
        <v>127</v>
      </c>
      <c r="C94" s="2" t="s">
        <v>39</v>
      </c>
      <c r="D94" s="2" t="s">
        <v>22</v>
      </c>
      <c r="E94" s="2" t="s">
        <v>23</v>
      </c>
      <c r="F94" s="2" t="s">
        <v>24</v>
      </c>
      <c r="G94" s="3" t="n">
        <v>47330000</v>
      </c>
      <c r="H94" s="3" t="n">
        <v>3269000</v>
      </c>
      <c r="I94" s="3" t="n">
        <v>995000</v>
      </c>
      <c r="J94" s="2" t="s">
        <v>19</v>
      </c>
    </row>
    <row r="95" customFormat="false" ht="15" hidden="false" customHeight="false" outlineLevel="0" collapsed="false">
      <c r="A95" s="2" t="n">
        <v>70094</v>
      </c>
      <c r="B95" s="2" t="s">
        <v>128</v>
      </c>
      <c r="C95" s="2" t="s">
        <v>48</v>
      </c>
      <c r="D95" s="2" t="s">
        <v>22</v>
      </c>
      <c r="E95" s="2" t="s">
        <v>23</v>
      </c>
      <c r="F95" s="2" t="s">
        <v>24</v>
      </c>
      <c r="G95" s="3" t="n">
        <v>147377000</v>
      </c>
      <c r="H95" s="3" t="n">
        <v>6712000</v>
      </c>
      <c r="I95" s="3" t="n">
        <v>0</v>
      </c>
      <c r="J95" s="2" t="s">
        <v>15</v>
      </c>
    </row>
    <row r="96" customFormat="false" ht="15" hidden="false" customHeight="false" outlineLevel="0" collapsed="false">
      <c r="A96" s="2" t="n">
        <v>70095</v>
      </c>
      <c r="B96" s="2" t="s">
        <v>129</v>
      </c>
      <c r="C96" s="2" t="s">
        <v>21</v>
      </c>
      <c r="D96" s="2" t="s">
        <v>12</v>
      </c>
      <c r="E96" s="2" t="s">
        <v>37</v>
      </c>
      <c r="F96" s="2" t="s">
        <v>14</v>
      </c>
      <c r="G96" s="3" t="n">
        <v>114799000</v>
      </c>
      <c r="H96" s="3" t="n">
        <v>4769000</v>
      </c>
      <c r="I96" s="3" t="n">
        <v>0</v>
      </c>
      <c r="J96" s="2" t="s">
        <v>15</v>
      </c>
    </row>
    <row r="97" customFormat="false" ht="15" hidden="false" customHeight="false" outlineLevel="0" collapsed="false">
      <c r="A97" s="2" t="n">
        <v>70096</v>
      </c>
      <c r="B97" s="2" t="s">
        <v>130</v>
      </c>
      <c r="C97" s="2" t="s">
        <v>11</v>
      </c>
      <c r="D97" s="2" t="s">
        <v>22</v>
      </c>
      <c r="E97" s="2" t="s">
        <v>23</v>
      </c>
      <c r="F97" s="2" t="s">
        <v>34</v>
      </c>
      <c r="G97" s="3" t="n">
        <v>4368000</v>
      </c>
      <c r="H97" s="3" t="n">
        <v>1125000</v>
      </c>
      <c r="I97" s="3" t="n">
        <v>1189000</v>
      </c>
      <c r="J97" s="2" t="s">
        <v>19</v>
      </c>
    </row>
    <row r="98" customFormat="false" ht="15" hidden="false" customHeight="false" outlineLevel="0" collapsed="false">
      <c r="A98" s="2" t="n">
        <v>70097</v>
      </c>
      <c r="B98" s="2" t="s">
        <v>131</v>
      </c>
      <c r="C98" s="2" t="s">
        <v>36</v>
      </c>
      <c r="D98" s="2" t="s">
        <v>22</v>
      </c>
      <c r="E98" s="2" t="s">
        <v>23</v>
      </c>
      <c r="F98" s="2" t="s">
        <v>40</v>
      </c>
      <c r="G98" s="3" t="n">
        <v>15146000</v>
      </c>
      <c r="H98" s="3" t="n">
        <v>1333000</v>
      </c>
      <c r="I98" s="3" t="n">
        <v>346000</v>
      </c>
      <c r="J98" s="2" t="s">
        <v>19</v>
      </c>
    </row>
    <row r="99" customFormat="false" ht="15" hidden="false" customHeight="false" outlineLevel="0" collapsed="false">
      <c r="A99" s="2" t="n">
        <v>70098</v>
      </c>
      <c r="B99" s="2" t="s">
        <v>132</v>
      </c>
      <c r="C99" s="2" t="s">
        <v>11</v>
      </c>
      <c r="D99" s="2" t="s">
        <v>22</v>
      </c>
      <c r="E99" s="2" t="s">
        <v>23</v>
      </c>
      <c r="F99" s="2" t="s">
        <v>34</v>
      </c>
      <c r="G99" s="3" t="n">
        <v>1134000</v>
      </c>
      <c r="H99" s="3" t="n">
        <v>402000</v>
      </c>
      <c r="I99" s="3" t="n">
        <v>0</v>
      </c>
      <c r="J99" s="2" t="s">
        <v>15</v>
      </c>
    </row>
    <row r="100" customFormat="false" ht="15" hidden="false" customHeight="false" outlineLevel="0" collapsed="false">
      <c r="A100" s="2" t="n">
        <v>70099</v>
      </c>
      <c r="B100" s="2" t="s">
        <v>133</v>
      </c>
      <c r="C100" s="2" t="s">
        <v>46</v>
      </c>
      <c r="D100" s="2" t="s">
        <v>22</v>
      </c>
      <c r="E100" s="2" t="s">
        <v>23</v>
      </c>
      <c r="F100" s="2" t="s">
        <v>31</v>
      </c>
      <c r="G100" s="3" t="n">
        <v>198524000</v>
      </c>
      <c r="H100" s="3" t="n">
        <v>11747000</v>
      </c>
      <c r="I100" s="3" t="n">
        <v>2343000</v>
      </c>
      <c r="J100" s="2" t="s">
        <v>19</v>
      </c>
    </row>
    <row r="101" customFormat="false" ht="15" hidden="false" customHeight="false" outlineLevel="0" collapsed="false">
      <c r="A101" s="2" t="n">
        <v>70100</v>
      </c>
      <c r="B101" s="2" t="s">
        <v>134</v>
      </c>
      <c r="C101" s="2" t="s">
        <v>11</v>
      </c>
      <c r="D101" s="2" t="s">
        <v>17</v>
      </c>
      <c r="E101" s="2" t="s">
        <v>13</v>
      </c>
      <c r="F101" s="2" t="s">
        <v>26</v>
      </c>
      <c r="G101" s="3" t="n">
        <v>1914000</v>
      </c>
      <c r="H101" s="3" t="n">
        <v>696000</v>
      </c>
      <c r="I101" s="3" t="n">
        <v>360000</v>
      </c>
      <c r="J101" s="2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10"/>
    <col collapsed="false" customWidth="true" hidden="false" outlineLevel="0" max="5" min="5" style="0" width="11"/>
    <col collapsed="false" customWidth="true" hidden="false" outlineLevel="0" max="8" min="6" style="0" width="14"/>
    <col collapsed="false" customWidth="true" hidden="false" outlineLevel="0" max="9" min="9" style="0" width="10"/>
    <col collapsed="false" customWidth="true" hidden="false" outlineLevel="0" max="10" min="10" style="0" width="12"/>
    <col collapsed="false" customWidth="true" hidden="false" outlineLevel="0" max="11" min="11" style="0" width="18"/>
  </cols>
  <sheetData>
    <row r="1" customFormat="false" ht="17.35" hidden="false" customHeight="false" outlineLevel="0" collapsed="false">
      <c r="A1" s="4" t="s">
        <v>135</v>
      </c>
    </row>
    <row r="2" customFormat="false" ht="15" hidden="false" customHeight="false" outlineLevel="0" collapsed="false">
      <c r="A2" s="5" t="s">
        <v>136</v>
      </c>
    </row>
    <row r="4" customFormat="false" ht="15" hidden="false" customHeight="false" outlineLevel="0" collapsed="false">
      <c r="A4" s="2" t="s">
        <v>137</v>
      </c>
      <c r="E4" s="6" t="n">
        <v>0.22</v>
      </c>
    </row>
    <row r="6" customFormat="false" ht="23.85" hidden="false" customHeight="false" outlineLevel="0" collapsed="false">
      <c r="A6" s="7" t="s">
        <v>138</v>
      </c>
      <c r="B6" s="7" t="s">
        <v>139</v>
      </c>
      <c r="C6" s="7" t="s">
        <v>140</v>
      </c>
      <c r="D6" s="7" t="s">
        <v>141</v>
      </c>
      <c r="E6" s="7" t="s">
        <v>142</v>
      </c>
      <c r="F6" s="7" t="s">
        <v>143</v>
      </c>
      <c r="G6" s="7" t="s">
        <v>144</v>
      </c>
      <c r="H6" s="7" t="s">
        <v>145</v>
      </c>
      <c r="I6" s="7" t="s">
        <v>146</v>
      </c>
      <c r="J6" s="7" t="s">
        <v>147</v>
      </c>
      <c r="K6" s="7" t="s">
        <v>148</v>
      </c>
    </row>
    <row r="7" customFormat="false" ht="15" hidden="false" customHeight="false" outlineLevel="0" collapsed="false">
      <c r="A7" s="2" t="s">
        <v>11</v>
      </c>
      <c r="B7" s="3" t="n">
        <f aca="false">SUMIFS(Policies!$H$2:$H$101,Policies!$C$2:$C$101,$A7)</f>
        <v>27561000</v>
      </c>
      <c r="C7" s="3" t="n">
        <f aca="false">SUMIFS(Policies!$I$2:$I$101,Policies!$C$2:$C$101,$A7)</f>
        <v>13501000</v>
      </c>
      <c r="D7" s="8" t="n">
        <f aca="false">IFERROR(C7/B7,0)</f>
        <v>0.489858858531984</v>
      </c>
      <c r="E7" s="9" t="n">
        <v>0.1</v>
      </c>
      <c r="F7" s="3" t="n">
        <f aca="false">B7*E7</f>
        <v>2756100</v>
      </c>
      <c r="G7" s="3" t="n">
        <f aca="false">B7*$E$4</f>
        <v>6063420</v>
      </c>
      <c r="H7" s="3" t="n">
        <f aca="false">F7+G7</f>
        <v>8819520</v>
      </c>
      <c r="I7" s="8" t="n">
        <f aca="false">IFERROR(H7/B7,0)</f>
        <v>0.32</v>
      </c>
      <c r="J7" s="8" t="n">
        <f aca="false">D7+I7</f>
        <v>0.809858858531984</v>
      </c>
      <c r="K7" s="3" t="n">
        <f aca="false">B7-C7-H7</f>
        <v>5240480</v>
      </c>
    </row>
    <row r="8" customFormat="false" ht="15" hidden="false" customHeight="false" outlineLevel="0" collapsed="false">
      <c r="A8" s="2" t="s">
        <v>48</v>
      </c>
      <c r="B8" s="3" t="n">
        <f aca="false">SUMIFS(Policies!$H$2:$H$101,Policies!$C$2:$C$101,$A8)</f>
        <v>45193000</v>
      </c>
      <c r="C8" s="3" t="n">
        <f aca="false">SUMIFS(Policies!$I$2:$I$101,Policies!$C$2:$C$101,$A8)</f>
        <v>17685000</v>
      </c>
      <c r="D8" s="8" t="n">
        <f aca="false">IFERROR(C8/B8,0)</f>
        <v>0.391321664859602</v>
      </c>
      <c r="E8" s="9" t="n">
        <v>0.15</v>
      </c>
      <c r="F8" s="3" t="n">
        <f aca="false">B8*E8</f>
        <v>6778950</v>
      </c>
      <c r="G8" s="3" t="n">
        <f aca="false">B8*$E$4</f>
        <v>9942460</v>
      </c>
      <c r="H8" s="3" t="n">
        <f aca="false">F8+G8</f>
        <v>16721410</v>
      </c>
      <c r="I8" s="8" t="n">
        <f aca="false">IFERROR(H8/B8,0)</f>
        <v>0.37</v>
      </c>
      <c r="J8" s="8" t="n">
        <f aca="false">D8+I8</f>
        <v>0.761321664859602</v>
      </c>
      <c r="K8" s="3" t="n">
        <f aca="false">B8-C8-H8</f>
        <v>10786590</v>
      </c>
    </row>
    <row r="9" customFormat="false" ht="15" hidden="false" customHeight="false" outlineLevel="0" collapsed="false">
      <c r="A9" s="2" t="s">
        <v>21</v>
      </c>
      <c r="B9" s="3" t="n">
        <f aca="false">SUMIFS(Policies!$H$2:$H$101,Policies!$C$2:$C$101,$A9)</f>
        <v>33959000</v>
      </c>
      <c r="C9" s="3" t="n">
        <f aca="false">SUMIFS(Policies!$I$2:$I$101,Policies!$C$2:$C$101,$A9)</f>
        <v>8710000</v>
      </c>
      <c r="D9" s="8" t="n">
        <f aca="false">IFERROR(C9/B9,0)</f>
        <v>0.256485762242704</v>
      </c>
      <c r="E9" s="9" t="n">
        <v>0.125</v>
      </c>
      <c r="F9" s="3" t="n">
        <f aca="false">B9*E9</f>
        <v>4244875</v>
      </c>
      <c r="G9" s="3" t="n">
        <f aca="false">B9*$E$4</f>
        <v>7470980</v>
      </c>
      <c r="H9" s="3" t="n">
        <f aca="false">F9+G9</f>
        <v>11715855</v>
      </c>
      <c r="I9" s="8" t="n">
        <f aca="false">IFERROR(H9/B9,0)</f>
        <v>0.345</v>
      </c>
      <c r="J9" s="8" t="n">
        <f aca="false">D9+I9</f>
        <v>0.601485762242704</v>
      </c>
      <c r="K9" s="3" t="n">
        <f aca="false">B9-C9-H9</f>
        <v>13533145</v>
      </c>
    </row>
    <row r="10" customFormat="false" ht="15" hidden="false" customHeight="false" outlineLevel="0" collapsed="false">
      <c r="A10" s="2" t="s">
        <v>46</v>
      </c>
      <c r="B10" s="3" t="n">
        <f aca="false">SUMIFS(Policies!$H$2:$H$101,Policies!$C$2:$C$101,$A10)</f>
        <v>77723000</v>
      </c>
      <c r="C10" s="3" t="n">
        <f aca="false">SUMIFS(Policies!$I$2:$I$101,Policies!$C$2:$C$101,$A10)</f>
        <v>28340000</v>
      </c>
      <c r="D10" s="8" t="n">
        <f aca="false">IFERROR(C10/B10,0)</f>
        <v>0.364628231025565</v>
      </c>
      <c r="E10" s="9" t="n">
        <v>0.05</v>
      </c>
      <c r="F10" s="3" t="n">
        <f aca="false">B10*E10</f>
        <v>3886150</v>
      </c>
      <c r="G10" s="3" t="n">
        <f aca="false">B10*$E$4</f>
        <v>17099060</v>
      </c>
      <c r="H10" s="3" t="n">
        <f aca="false">F10+G10</f>
        <v>20985210</v>
      </c>
      <c r="I10" s="8" t="n">
        <f aca="false">IFERROR(H10/B10,0)</f>
        <v>0.27</v>
      </c>
      <c r="J10" s="8" t="n">
        <f aca="false">D10+I10</f>
        <v>0.634628231025565</v>
      </c>
      <c r="K10" s="3" t="n">
        <f aca="false">B10-C10-H10</f>
        <v>28397790</v>
      </c>
    </row>
    <row r="11" customFormat="false" ht="15" hidden="false" customHeight="false" outlineLevel="0" collapsed="false">
      <c r="A11" s="2" t="s">
        <v>36</v>
      </c>
      <c r="B11" s="3" t="n">
        <f aca="false">SUMIFS(Policies!$H$2:$H$101,Policies!$C$2:$C$101,$A11)</f>
        <v>40708000</v>
      </c>
      <c r="C11" s="3" t="n">
        <f aca="false">SUMIFS(Policies!$I$2:$I$101,Policies!$C$2:$C$101,$A11)</f>
        <v>9756000</v>
      </c>
      <c r="D11" s="8" t="n">
        <f aca="false">IFERROR(C11/B11,0)</f>
        <v>0.239658052471259</v>
      </c>
      <c r="E11" s="9" t="n">
        <v>0.125</v>
      </c>
      <c r="F11" s="3" t="n">
        <f aca="false">B11*E11</f>
        <v>5088500</v>
      </c>
      <c r="G11" s="3" t="n">
        <f aca="false">B11*$E$4</f>
        <v>8955760</v>
      </c>
      <c r="H11" s="3" t="n">
        <f aca="false">F11+G11</f>
        <v>14044260</v>
      </c>
      <c r="I11" s="8" t="n">
        <f aca="false">IFERROR(H11/B11,0)</f>
        <v>0.345</v>
      </c>
      <c r="J11" s="8" t="n">
        <f aca="false">D11+I11</f>
        <v>0.584658052471259</v>
      </c>
      <c r="K11" s="3" t="n">
        <f aca="false">B11-C11-H11</f>
        <v>16907740</v>
      </c>
    </row>
    <row r="12" customFormat="false" ht="15" hidden="false" customHeight="false" outlineLevel="0" collapsed="false">
      <c r="A12" s="2" t="s">
        <v>39</v>
      </c>
      <c r="B12" s="3" t="n">
        <f aca="false">SUMIFS(Policies!$H$2:$H$101,Policies!$C$2:$C$101,$A12)</f>
        <v>42172000</v>
      </c>
      <c r="C12" s="3" t="n">
        <f aca="false">SUMIFS(Policies!$I$2:$I$101,Policies!$C$2:$C$101,$A12)</f>
        <v>13639000</v>
      </c>
      <c r="D12" s="8" t="n">
        <f aca="false">IFERROR(C12/B12,0)</f>
        <v>0.32341363938158</v>
      </c>
      <c r="E12" s="9" t="n">
        <v>0.125</v>
      </c>
      <c r="F12" s="3" t="n">
        <f aca="false">B12*E12</f>
        <v>5271500</v>
      </c>
      <c r="G12" s="3" t="n">
        <f aca="false">B12*$E$4</f>
        <v>9277840</v>
      </c>
      <c r="H12" s="3" t="n">
        <f aca="false">F12+G12</f>
        <v>14549340</v>
      </c>
      <c r="I12" s="8" t="n">
        <f aca="false">IFERROR(H12/B12,0)</f>
        <v>0.345</v>
      </c>
      <c r="J12" s="8" t="n">
        <f aca="false">D12+I12</f>
        <v>0.66841363938158</v>
      </c>
      <c r="K12" s="3" t="n">
        <f aca="false">B12-C12-H12</f>
        <v>13983660</v>
      </c>
    </row>
    <row r="13" customFormat="false" ht="15" hidden="false" customHeight="false" outlineLevel="0" collapsed="false">
      <c r="A13" s="2" t="s">
        <v>75</v>
      </c>
      <c r="B13" s="3" t="n">
        <f aca="false">SUMIFS(Policies!$H$2:$H$101,Policies!$C$2:$C$101,$A13)</f>
        <v>8760000</v>
      </c>
      <c r="C13" s="3" t="n">
        <f aca="false">SUMIFS(Policies!$I$2:$I$101,Policies!$C$2:$C$101,$A13)</f>
        <v>1148000</v>
      </c>
      <c r="D13" s="8" t="n">
        <f aca="false">IFERROR(C13/B13,0)</f>
        <v>0.131050228310502</v>
      </c>
      <c r="E13" s="9" t="n">
        <v>0.1</v>
      </c>
      <c r="F13" s="3" t="n">
        <f aca="false">B13*E13</f>
        <v>876000</v>
      </c>
      <c r="G13" s="3" t="n">
        <f aca="false">B13*$E$4</f>
        <v>1927200</v>
      </c>
      <c r="H13" s="3" t="n">
        <f aca="false">F13+G13</f>
        <v>2803200</v>
      </c>
      <c r="I13" s="8" t="n">
        <f aca="false">IFERROR(H13/B13,0)</f>
        <v>0.32</v>
      </c>
      <c r="J13" s="8" t="n">
        <f aca="false">D13+I13</f>
        <v>0.451050228310502</v>
      </c>
      <c r="K13" s="3" t="n">
        <f aca="false">B13-C13-H13</f>
        <v>4808800</v>
      </c>
    </row>
    <row r="14" customFormat="false" ht="15" hidden="false" customHeight="false" outlineLevel="0" collapsed="false">
      <c r="A14" s="10" t="s">
        <v>149</v>
      </c>
      <c r="B14" s="11" t="n">
        <f aca="false">SUM(B7:B13)</f>
        <v>276076000</v>
      </c>
      <c r="C14" s="11" t="n">
        <f aca="false">SUM(C7:C13)</f>
        <v>92779000</v>
      </c>
      <c r="D14" s="12" t="n">
        <f aca="false">IFERROR(C14/B14,0)</f>
        <v>0.336063257943465</v>
      </c>
      <c r="E14" s="13"/>
      <c r="F14" s="11" t="n">
        <f aca="false">SUM(F7:F13)</f>
        <v>28902075</v>
      </c>
      <c r="G14" s="11" t="n">
        <f aca="false">SUM(G7:G13)</f>
        <v>60736720</v>
      </c>
      <c r="H14" s="11" t="n">
        <f aca="false">SUM(H7:H13)</f>
        <v>89638795</v>
      </c>
      <c r="I14" s="12" t="n">
        <f aca="false">IFERROR(H14/B14,0)</f>
        <v>0.324688835682928</v>
      </c>
      <c r="J14" s="12" t="n">
        <f aca="false">D14+I14</f>
        <v>0.660752093626393</v>
      </c>
      <c r="K14" s="11" t="n">
        <f aca="false">SUM(K7:K13)</f>
        <v>93658205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2026-08-08T03:34:27Z</dcterms:created>
  <dc:creator>openpyxl</dc:creator>
  <dc:description/>
  <dc:language>en-US</dc:language>
  <cp:lastModifiedBy/>
  <dcterms:modified xsi:type="dcterms:W3CDTF">2026-08-08T03:34:27Z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